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1" i="1" l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O64" i="1"/>
  <c r="N64" i="1"/>
  <c r="N63" i="1"/>
  <c r="N62" i="1"/>
  <c r="O62" i="1" s="1"/>
  <c r="N61" i="1"/>
  <c r="N60" i="1"/>
  <c r="N59" i="1"/>
  <c r="N58" i="1"/>
  <c r="N57" i="1"/>
  <c r="N56" i="1"/>
  <c r="N55" i="1"/>
  <c r="O54" i="1"/>
  <c r="N54" i="1"/>
  <c r="N53" i="1"/>
  <c r="N52" i="1"/>
  <c r="N51" i="1"/>
  <c r="N50" i="1"/>
  <c r="N49" i="1"/>
  <c r="N48" i="1"/>
  <c r="N47" i="1"/>
  <c r="N46" i="1"/>
  <c r="N45" i="1"/>
  <c r="N43" i="1"/>
  <c r="N42" i="1"/>
  <c r="N41" i="1"/>
  <c r="O41" i="1" s="1"/>
  <c r="N40" i="1"/>
  <c r="N39" i="1"/>
  <c r="N38" i="1"/>
  <c r="O37" i="1"/>
  <c r="N37" i="1"/>
  <c r="N35" i="1"/>
  <c r="N34" i="1"/>
  <c r="N33" i="1"/>
  <c r="N32" i="1"/>
  <c r="N31" i="1"/>
  <c r="N30" i="1"/>
  <c r="N29" i="1"/>
  <c r="N28" i="1"/>
  <c r="N27" i="1"/>
  <c r="N26" i="1"/>
  <c r="N25" i="1"/>
  <c r="N24" i="1"/>
  <c r="O24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M11" i="1"/>
  <c r="N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O11" i="1" l="1"/>
</calcChain>
</file>

<file path=xl/sharedStrings.xml><?xml version="1.0" encoding="utf-8"?>
<sst xmlns="http://schemas.openxmlformats.org/spreadsheetml/2006/main" count="1155" uniqueCount="497">
  <si>
    <r>
      <rPr>
        <b/>
        <sz val="16"/>
        <rFont val="Times New Roman"/>
        <family val="1"/>
        <charset val="238"/>
      </rPr>
      <t>Registar ugovora o javnoj nabavi i okvirnih sporazuma u 2018. godini</t>
    </r>
    <r>
      <rPr>
        <b/>
        <sz val="14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(članak 5. Pravilnika o planu nabave, registru ugovora, prethodnom savjetovanju i analizi tržišta u javnoj nabavi ("Narodne novine"  broj 101/2017)</t>
    </r>
  </si>
  <si>
    <t>R. br.</t>
  </si>
  <si>
    <t>Evidencijski broj nabave</t>
  </si>
  <si>
    <t>Predmet nabave</t>
  </si>
  <si>
    <t>Broj
 ugovora
/anexa</t>
  </si>
  <si>
    <t>CPV</t>
  </si>
  <si>
    <t>Broj objave iz EOJN RH, ako postoji</t>
  </si>
  <si>
    <t>Vrsta postupka</t>
  </si>
  <si>
    <t>Naziv i OIB ugovaratelja</t>
  </si>
  <si>
    <t>Predmet ugovora</t>
  </si>
  <si>
    <t>Naziv i OIB podugovaratelja ako postoje</t>
  </si>
  <si>
    <t>Datum sklapanja</t>
  </si>
  <si>
    <t>Rok na koji je sklopljen</t>
  </si>
  <si>
    <t>Iznos bez PDV-a</t>
  </si>
  <si>
    <t>Iznos PDV-a</t>
  </si>
  <si>
    <t>Ukupni iznos s PDV-om</t>
  </si>
  <si>
    <t>Datum kad je ugovor izvršen u cijelosti</t>
  </si>
  <si>
    <t>Ukupni isplaćen iznos ugovaratelju s PDV-om</t>
  </si>
  <si>
    <t>Obrazloženje ako je iznos koji je isplaćen ugovaratelju veći od iznosa ugovora, razlozi raskida  ako je prije isteka</t>
  </si>
  <si>
    <t>Napomena</t>
  </si>
  <si>
    <t>Datum ažuriranja</t>
  </si>
  <si>
    <t>Plaćanje, Specifikacija
 s jediničnim cijenama bez PDv-a</t>
  </si>
  <si>
    <t>3</t>
  </si>
  <si>
    <t>4</t>
  </si>
  <si>
    <t>5</t>
  </si>
  <si>
    <t>/</t>
  </si>
  <si>
    <t xml:space="preserve">usluga </t>
  </si>
  <si>
    <t>72/2017</t>
  </si>
  <si>
    <t>4820000-0</t>
  </si>
  <si>
    <t>Jednostavna nabava</t>
  </si>
  <si>
    <t xml:space="preserve"> H&amp;D INFO                                          6243819614</t>
  </si>
  <si>
    <t>Ugovor o održavanju Intranet sustava Ministarstva turizma</t>
  </si>
  <si>
    <t>06.11.2017.</t>
  </si>
  <si>
    <t>01.01.-31.12.2018.</t>
  </si>
  <si>
    <t>31.12.2018.</t>
  </si>
  <si>
    <t>12.06.2018.</t>
  </si>
  <si>
    <t>73/2017</t>
  </si>
  <si>
    <t>64212400-9</t>
  </si>
  <si>
    <t xml:space="preserve"> H&amp;D Info                                          6243819614</t>
  </si>
  <si>
    <t xml:space="preserve">Ugovor o održavanju aplikativnog sustava HAMIT za potrebe Ministarstva turizma RH za 2018. godinu </t>
  </si>
  <si>
    <t>BN-51-2017</t>
  </si>
  <si>
    <t>74/2017</t>
  </si>
  <si>
    <t>98341130-5</t>
  </si>
  <si>
    <t>SLAK d.o.o.
48209641546</t>
  </si>
  <si>
    <t>Ugovor o usluga domarskog održavanja prostorija Ministarstva turizma za 2018. godinu</t>
  </si>
  <si>
    <t>08.11.2017.</t>
  </si>
  <si>
    <t xml:space="preserve">po dostavljenom računu </t>
  </si>
  <si>
    <t>BN-45-2017</t>
  </si>
  <si>
    <t>75/2017</t>
  </si>
  <si>
    <t>72212482-1</t>
  </si>
  <si>
    <t xml:space="preserve"> COMPAK d.o.o. 
28011557625</t>
  </si>
  <si>
    <t>Ugovor o održavanju programskog proizvoda</t>
  </si>
  <si>
    <t>27.11.2017.</t>
  </si>
  <si>
    <t>BN-48-2017</t>
  </si>
  <si>
    <t>76/2017</t>
  </si>
  <si>
    <t>72212222-1</t>
  </si>
  <si>
    <t xml:space="preserve"> GLOBALDIZAJN d.o.o.
25627314080</t>
  </si>
  <si>
    <t xml:space="preserve">Ugovor o tehničkom održavanju web stranica i usluga web, database hostinga </t>
  </si>
  <si>
    <t>10.11.2017.</t>
  </si>
  <si>
    <t>BN-43-2017</t>
  </si>
  <si>
    <t>77/2017</t>
  </si>
  <si>
    <t>48440000-4</t>
  </si>
  <si>
    <t xml:space="preserve"> KONTO d.o.o.
59143170280</t>
  </si>
  <si>
    <t>20.11.2017.</t>
  </si>
  <si>
    <t>79/2017</t>
  </si>
  <si>
    <t>64210000-1</t>
  </si>
  <si>
    <t xml:space="preserve"> OT-OPTIMA TELEKOM d.d
36004425025</t>
  </si>
  <si>
    <t>Ugovor o pružanju usluge OT Interneta (back up link)</t>
  </si>
  <si>
    <t>01.12.2017.</t>
  </si>
  <si>
    <t>BN-55-2017</t>
  </si>
  <si>
    <t>80/2017</t>
  </si>
  <si>
    <t>71317100-4</t>
  </si>
  <si>
    <t>BID CONTROL d.o.o.
75195113588</t>
  </si>
  <si>
    <t xml:space="preserve">Ugovor poslovno-tehničkoj suradnji </t>
  </si>
  <si>
    <t>21.11.2017.</t>
  </si>
  <si>
    <t>BN-44-2017</t>
  </si>
  <si>
    <t xml:space="preserve">82/2017 </t>
  </si>
  <si>
    <t>72222300-0</t>
  </si>
  <si>
    <t xml:space="preserve"> MONO d.o.o.
99545162665</t>
  </si>
  <si>
    <t>Ugovor o održavanju sustava e-očevidnik</t>
  </si>
  <si>
    <t>30.11.2017.</t>
  </si>
  <si>
    <t>BN-38-2017</t>
  </si>
  <si>
    <t>83/2017</t>
  </si>
  <si>
    <t>PA01-7</t>
  </si>
  <si>
    <t xml:space="preserve"> AUTO BENUSSI d.o.o.
96262119913</t>
  </si>
  <si>
    <t xml:space="preserve">Ugovor o nabavi usluga rent-a cara-a za 2018. godinu; I. Aneks Ugovora (besplatna dostava i preuzimanje vozila) </t>
  </si>
  <si>
    <t>BN-37-2017</t>
  </si>
  <si>
    <t xml:space="preserve">84/2017 </t>
  </si>
  <si>
    <t xml:space="preserve"> 72000000</t>
  </si>
  <si>
    <t>H&amp;D INFO d.o.o.                  6243819614</t>
  </si>
  <si>
    <t>Ugovor o izvršenju usluga informatičke korisničke podrške za informacijske funkcije Ministarstva turizma RH na centralnoj i perifernim lokacijama za 2018. g</t>
  </si>
  <si>
    <t>BN-47-2017</t>
  </si>
  <si>
    <t>85/2017</t>
  </si>
  <si>
    <t>48920000-3</t>
  </si>
  <si>
    <t>INFODOM d.o.o.
99054430142</t>
  </si>
  <si>
    <t>Ugovor za usluge održavanja licence Sustava za upravljenje elektroničkim uredskim poslovanje - iCross za 2018. godinu</t>
  </si>
  <si>
    <t>04.12.2017.</t>
  </si>
  <si>
    <t>BN-41-2017</t>
  </si>
  <si>
    <t>86/2017</t>
  </si>
  <si>
    <t>64221000-1</t>
  </si>
  <si>
    <t xml:space="preserve"> METRONET TELEKOMUNIKACIJE d.d.
23269006802</t>
  </si>
  <si>
    <t>Ugovor za usluge podatkovnog povezivanja L3 IP VPN</t>
  </si>
  <si>
    <t>BN-42-2017</t>
  </si>
  <si>
    <t>87/2017</t>
  </si>
  <si>
    <t>32412110-8</t>
  </si>
  <si>
    <t>Ugovor za usluge primarnog pristupa internetu</t>
  </si>
  <si>
    <t>BN-36-2017</t>
  </si>
  <si>
    <t>88/2017</t>
  </si>
  <si>
    <t>50110000-9</t>
  </si>
  <si>
    <t xml:space="preserve"> AUTOZUBAK d.o.o.
39135989747</t>
  </si>
  <si>
    <t>Ugovor o pružanju usluge popravka i održavanja službenih vozila Ministarstva turizma</t>
  </si>
  <si>
    <t>07.12.2017.</t>
  </si>
  <si>
    <t>89/2017</t>
  </si>
  <si>
    <t>64212000-5 </t>
  </si>
  <si>
    <t>SDUSJN</t>
  </si>
  <si>
    <t>HRVATSKI TELEKOM d.d.
81793146560</t>
  </si>
  <si>
    <t xml:space="preserve">Ugovor o nastavku pružanja usluga u pokretnoj elektroničkoj komunikacijskoj mreži s uređajima i elektroničkim karticama za korištenje tih usluga </t>
  </si>
  <si>
    <t>19.12.2017.</t>
  </si>
  <si>
    <t>31.12.2018.- do sklapanja novog Ugovora, odnosno okončanja novog postupka od strane SDUSJN, a najdulje do isteka rok od 12 mj od datuma isteka OS</t>
  </si>
  <si>
    <t>17.</t>
  </si>
  <si>
    <t>BN-49-2017</t>
  </si>
  <si>
    <t>90/2017</t>
  </si>
  <si>
    <t>50112300-6</t>
  </si>
  <si>
    <t xml:space="preserve"> AUTOPRAONICA SZABO d.o.o.
72083773219</t>
  </si>
  <si>
    <t>Ugovor o pružanju usluga pranja i čišćenja automobila</t>
  </si>
  <si>
    <t>13.12.2017.</t>
  </si>
  <si>
    <t>01.01.-31.12.2018</t>
  </si>
  <si>
    <t>BN-50-2017</t>
  </si>
  <si>
    <t>91/2017</t>
  </si>
  <si>
    <t>22200000-2</t>
  </si>
  <si>
    <t xml:space="preserve"> VERGL d.o.o.
3348639992</t>
  </si>
  <si>
    <t>Ugovor o pretplati na tiskovine, publikacije i časopise; Aneks br. 1. Ugovora br. 91/2017-povećanje za dodatnu pretplatu</t>
  </si>
  <si>
    <t>22.12.2017.</t>
  </si>
  <si>
    <t xml:space="preserve">01.01.-31.12.2018 </t>
  </si>
  <si>
    <t>povećanje vrijednosti zbog dodatne pretplate, nova ugovorna vrijednost iznosi 43.659,01</t>
  </si>
  <si>
    <t>BN-57-2017</t>
  </si>
  <si>
    <t xml:space="preserve">92/2017 </t>
  </si>
  <si>
    <t xml:space="preserve">   30125000 </t>
  </si>
  <si>
    <t xml:space="preserve"> KSU d.o.o.
34976993601</t>
  </si>
  <si>
    <t>Ugovor o iznajmljivanju multifunkcijskih uređaja</t>
  </si>
  <si>
    <t>15.12.2017.</t>
  </si>
  <si>
    <t>20.</t>
  </si>
  <si>
    <t>93/2017</t>
  </si>
  <si>
    <t>63723000</t>
  </si>
  <si>
    <t>Ugovor o poslovnoj suradnji</t>
  </si>
  <si>
    <t>JADROLINIJA
38453148181</t>
  </si>
  <si>
    <t xml:space="preserve">29.12.2017. </t>
  </si>
  <si>
    <t>01.01.2018. - 31.12.2018.</t>
  </si>
  <si>
    <t xml:space="preserve">21. </t>
  </si>
  <si>
    <t>BN-46-2017</t>
  </si>
  <si>
    <t>94/2017</t>
  </si>
  <si>
    <t>72221000-0</t>
  </si>
  <si>
    <t xml:space="preserve"> PRESSCUT d.o.o. 
34672089688</t>
  </si>
  <si>
    <t>Ugovor o pružanju usluge praćenja i analize medija</t>
  </si>
  <si>
    <t xml:space="preserve">22. </t>
  </si>
  <si>
    <t>01/2018</t>
  </si>
  <si>
    <t>UGOVOR O POSLOVNOJ SURADNJI OSJEČKA TV - 0AR d.o.o. OSJEČKA TELEVIZIJA</t>
  </si>
  <si>
    <t xml:space="preserve">Ugovor o poslovnoj suradnji </t>
  </si>
  <si>
    <t>08.01.2018.</t>
  </si>
  <si>
    <t xml:space="preserve">23. </t>
  </si>
  <si>
    <t>02/2018</t>
  </si>
  <si>
    <t xml:space="preserve">UGOVOR O POSLOVNOJ SURADNJI SLAVONSKA TV </t>
  </si>
  <si>
    <t>09.01. - 16.01.2018.</t>
  </si>
  <si>
    <t xml:space="preserve">24. </t>
  </si>
  <si>
    <t>03/2018</t>
  </si>
  <si>
    <t>UGOVOR O POSLOVNOJ SURADNJI SLAVONSKOBRODSKA - SLAVONSKOBRODSKA TELEVIZIJA d.o.o.</t>
  </si>
  <si>
    <t>09.01.2018. - 16.01.2018.</t>
  </si>
  <si>
    <t xml:space="preserve">/ </t>
  </si>
  <si>
    <t xml:space="preserve">25. </t>
  </si>
  <si>
    <t>4/2018</t>
  </si>
  <si>
    <t>UGOVOR O POSLOVNOJ SURADNJI NOVA TV - NOVA TV d.d</t>
  </si>
  <si>
    <t>Ugovor o uslugama emitiranja promidžbenih TV spotova</t>
  </si>
  <si>
    <t>12.01.2018. - 01.02.2018.</t>
  </si>
  <si>
    <t xml:space="preserve">26. </t>
  </si>
  <si>
    <t>5/2018</t>
  </si>
  <si>
    <t>UGOVOR O POSLOVNOJ SURADNJI VINKOVAČKA TV - VTV d.o.o. - VINKOVAČKA TELEVIZIJA</t>
  </si>
  <si>
    <t>Ugovor o uslugama emitiranja na VTV d.o.o.</t>
  </si>
  <si>
    <t xml:space="preserve">27. </t>
  </si>
  <si>
    <t>6/2018</t>
  </si>
  <si>
    <t>UGOVOR O POSLOVNOJ SURADNJI HRT - HRVATSKA RADIO TELEVIZIJA</t>
  </si>
  <si>
    <t>Ugovor o emitiranju promidžbe u programina Hrvatske radiotelevizija - HRT br. 33/2018</t>
  </si>
  <si>
    <t>09.01.2018. - 01.02.2018.</t>
  </si>
  <si>
    <t xml:space="preserve">28. </t>
  </si>
  <si>
    <t>7/2018</t>
  </si>
  <si>
    <t xml:space="preserve">UGOVOR O POSLOVNOJ SURADNJI RADIO DUNAV - DIFUZIJA d.o.o. </t>
  </si>
  <si>
    <t>10.01.2018. - 17.01.2018.</t>
  </si>
  <si>
    <t xml:space="preserve">29. </t>
  </si>
  <si>
    <t>8/2018</t>
  </si>
  <si>
    <t>UGOVOR O POSLOVNOJ SURADNJI RADIO VUKOVAR - HRVATSKI RADIO VUKOVAR d.o.o.</t>
  </si>
  <si>
    <t>Ugovor o uslugama emitiranja na Hrvatskom radiju Vukovar</t>
  </si>
  <si>
    <t>10.01.2018 - 17.01.2018.</t>
  </si>
  <si>
    <t xml:space="preserve">30. </t>
  </si>
  <si>
    <t>9/2018</t>
  </si>
  <si>
    <t>UGOVOR O POSLOVNOJ SURADNJI RADIO TEREZIJA - RADIO TEREZIJA d.o.o.</t>
  </si>
  <si>
    <t xml:space="preserve">Ugovor o emitiranju radio poruka "ESF" - dani poslova u turizmu </t>
  </si>
  <si>
    <t>09.01.2018.</t>
  </si>
  <si>
    <t>12.01.2018. - 25.01.2018.</t>
  </si>
  <si>
    <t xml:space="preserve">31. </t>
  </si>
  <si>
    <t>10/2018</t>
  </si>
  <si>
    <t>UGOVOR O POSLOVNOJ SURADNJI NARODNI RADIO - RADIO CROATIA d.o.o.</t>
  </si>
  <si>
    <t>Ugovor o uslugama emitiranja spota</t>
  </si>
  <si>
    <t>10.01.2018. - 02.02.2018.</t>
  </si>
  <si>
    <t>11/2018</t>
  </si>
  <si>
    <t>6531000</t>
  </si>
  <si>
    <t xml:space="preserve"> HEP - OPSKRBA d.o.o.
63073332379</t>
  </si>
  <si>
    <t>Ugovor o opskrbi krajnjeg kupca: Broj: O-18-413</t>
  </si>
  <si>
    <t>08.12.2017.</t>
  </si>
  <si>
    <t>određeno vrijeme u trajanju od najviše 6 mjeseci od datuma početka isporuke električne energije (01.01.2018.)</t>
  </si>
  <si>
    <t>usluga</t>
  </si>
  <si>
    <t>O-18-846</t>
  </si>
  <si>
    <t>Ugovor o opskrbi krajnjeg kupca: Broj: O-18-846</t>
  </si>
  <si>
    <t xml:space="preserve">23.01.2018. </t>
  </si>
  <si>
    <t>12 mjeseci</t>
  </si>
  <si>
    <t>-</t>
  </si>
  <si>
    <t>23.01.2019.</t>
  </si>
  <si>
    <t>po dostavljenom računu</t>
  </si>
  <si>
    <t>BN-12-2018</t>
  </si>
  <si>
    <t>12/2018</t>
  </si>
  <si>
    <t>72267000</t>
  </si>
  <si>
    <t xml:space="preserve"> JACKIE d.o.o.      
85206490418</t>
  </si>
  <si>
    <t>Ugovor o održavanju web sjedišta Naručitelja (www:cikloturizam.hr) i aplikacije za upravljanje sadržajem za Word Press platformi</t>
  </si>
  <si>
    <t>35.</t>
  </si>
  <si>
    <t>13/2018</t>
  </si>
  <si>
    <t>Ugovor o poslovnoj suradnji TV JADRAN</t>
  </si>
  <si>
    <t>Ugovor o  zakupu medijskog prostora</t>
  </si>
  <si>
    <t>15.01.2018.</t>
  </si>
  <si>
    <t>22.01.2018.-02.02.2018.</t>
  </si>
  <si>
    <t>36.</t>
  </si>
  <si>
    <t>14/2018</t>
  </si>
  <si>
    <t>Ugovor o poslovnoj suradnji Blelovarsko bilogorski radio - INFORMATIVNI CENTAR BJELOVAR d.o.o.</t>
  </si>
  <si>
    <t>Ugovor o uslugama emitiranja na radio postaji BBR - Bjelovarsko-Bilogorski radio</t>
  </si>
  <si>
    <t>16.01.2018. - 23.01.2018.</t>
  </si>
  <si>
    <t>37.</t>
  </si>
  <si>
    <t>15/2018</t>
  </si>
  <si>
    <t>Ugovor o poslovnoj suradnji RADIO DALMACIJA D.O.O.</t>
  </si>
  <si>
    <t>Ugovor br.15/2018. o poslovnoj 
suradnji (Video uradak "ESF dani poslova u turizmu2u trajanju 30 sekundi</t>
  </si>
  <si>
    <t>16.01.2018.</t>
  </si>
  <si>
    <t>22.01.2018 do 1.2.2018.</t>
  </si>
  <si>
    <t>BN-61-2017</t>
  </si>
  <si>
    <t>16/2018</t>
  </si>
  <si>
    <t>73200000</t>
  </si>
  <si>
    <t xml:space="preserve"> MEĐUNARODNA AGENCIJA ZA RAZVOJ d.o.o.       41092511447</t>
  </si>
  <si>
    <t>Ugovor o nabavi usluga izrade projektne dokumentacije te podrške vezane uz prijavu projekta Hrvatski digitalni turizam - e-turizam</t>
  </si>
  <si>
    <t>18.01.2018.</t>
  </si>
  <si>
    <t>28.02.2018.</t>
  </si>
  <si>
    <t>39.</t>
  </si>
  <si>
    <t>17/2018</t>
  </si>
  <si>
    <t>Ugovor FM Split i MINT - ULTRA FM SPLIT d.o.o.</t>
  </si>
  <si>
    <t>02.01.2018.</t>
  </si>
  <si>
    <t>22.01.2018. - 01.02.2018.</t>
  </si>
  <si>
    <t>40.</t>
  </si>
  <si>
    <t>18/2018</t>
  </si>
  <si>
    <t>Ugovor o zakupu medijskog prostora NOVA TV</t>
  </si>
  <si>
    <t>Ugovor o zakupu medijskog prostora</t>
  </si>
  <si>
    <t>19.01.2018.</t>
  </si>
  <si>
    <t>19.01.2018. - 29.01.2018.</t>
  </si>
  <si>
    <t>BN-5-2018</t>
  </si>
  <si>
    <t>39/2018</t>
  </si>
  <si>
    <t>92111200</t>
  </si>
  <si>
    <t xml:space="preserve"> BBDO ZAGREB d.o.o.      3915766633</t>
  </si>
  <si>
    <t>Ugovor o poslovnoj suradnji na projektu "MAKEOVER"</t>
  </si>
  <si>
    <t>24.01.2018.</t>
  </si>
  <si>
    <t>24.01.2018.-24.01.2019.</t>
  </si>
  <si>
    <t xml:space="preserve">  usluga   </t>
  </si>
  <si>
    <t>20/2018</t>
  </si>
  <si>
    <t xml:space="preserve"> 64200000-8 </t>
  </si>
  <si>
    <t>HRVATSKI TELEKOM d.d
81793146560.</t>
  </si>
  <si>
    <t>Ugovor za nabavu elektroničke 
komunikacijske usluge u nepokretnoj 
mreži broj: UJN-BSK389/2018, 
BR.20/2018</t>
  </si>
  <si>
    <t>26.3.2018.</t>
  </si>
  <si>
    <t>26.03.2019.</t>
  </si>
  <si>
    <t xml:space="preserve"> mjesečno po dostavljenom računu</t>
  </si>
  <si>
    <t>43.</t>
  </si>
  <si>
    <t>41/2018</t>
  </si>
  <si>
    <t>Ugovor o sufinanciranju dodatnih timova medicinske pomoći u 2018. 
Istarska županija</t>
  </si>
  <si>
    <t xml:space="preserve">Ugovor o sufinanciranju dodatnih 
timova medicinske pomoći u 2018. </t>
  </si>
  <si>
    <t>31.1.2018.</t>
  </si>
  <si>
    <t>jednokratno po potpisivanju ugovora</t>
  </si>
  <si>
    <t>44.</t>
  </si>
  <si>
    <t>42/2018</t>
  </si>
  <si>
    <t>Ugovor o sufinanciranju dodatnih timova medicinske pomoći u 2018. 
Primorsko-goranska županija</t>
  </si>
  <si>
    <t>45.</t>
  </si>
  <si>
    <t>43/2018</t>
  </si>
  <si>
    <t xml:space="preserve">Ugovor o sufinanciranju dodatnih timova medicinske pomoći u 2018.
Ličko-senjska županija </t>
  </si>
  <si>
    <t>46.</t>
  </si>
  <si>
    <t>44/2018</t>
  </si>
  <si>
    <t>Ugovor o sufinanciranju dodatnih timova medicinske pomoći u 2018. 
Zadarska županija</t>
  </si>
  <si>
    <t xml:space="preserve">Ugovor o sufinanciranju dodatnih
 timova medicinske pomoći u 2018. </t>
  </si>
  <si>
    <t>47.</t>
  </si>
  <si>
    <t>45/2018</t>
  </si>
  <si>
    <t>Ugovor o sufinanciranju dodatnih timova medicinske pomoći u 2018. 
Šibensko-kninska županija</t>
  </si>
  <si>
    <t>48.</t>
  </si>
  <si>
    <t>46/2018</t>
  </si>
  <si>
    <t>Ugovor o sufinanciranju dodatnih timova medicinske pomoći u 2018. 
Splitsko-dalmatinska županija</t>
  </si>
  <si>
    <t>49.</t>
  </si>
  <si>
    <t>47/2018</t>
  </si>
  <si>
    <t>Ugovor o sufinanciranju dodatnih timova medicinske pomoći u 2018. 
Dubrovačko-neretvanska županija</t>
  </si>
  <si>
    <t>50.</t>
  </si>
  <si>
    <t xml:space="preserve">         usluga </t>
  </si>
  <si>
    <t>48/2018</t>
  </si>
  <si>
    <t>Ugovor MINT i HŽ  -  HŽ Putnički prijevoz d.o.o.</t>
  </si>
  <si>
    <t>Ugovor o prijevozu željeznicom zaposlenika Ministarstva turizma</t>
  </si>
  <si>
    <t>01.01. - 31.12.2018</t>
  </si>
  <si>
    <t>BN-6-2018</t>
  </si>
  <si>
    <t xml:space="preserve">  usluga </t>
  </si>
  <si>
    <t>49/2018</t>
  </si>
  <si>
    <t>79530000</t>
  </si>
  <si>
    <t xml:space="preserve"> Ciklopea d.o.o. za usluge prevođenja                       49842955502</t>
  </si>
  <si>
    <t>Ugovor o pružanju usluga prevođenja</t>
  </si>
  <si>
    <t>14.02.2018.</t>
  </si>
  <si>
    <t>BN-1-2018</t>
  </si>
  <si>
    <t>roba</t>
  </si>
  <si>
    <t>50/2018</t>
  </si>
  <si>
    <t>30200000</t>
  </si>
  <si>
    <t>Ugovor o isporuci servera i opreme za server za potrebe Ministarstva turizma RH</t>
  </si>
  <si>
    <t>JEDNOKRATNO</t>
  </si>
  <si>
    <t>23.3.2018.</t>
  </si>
  <si>
    <t>BN-3-2018</t>
  </si>
  <si>
    <t>51/2018</t>
  </si>
  <si>
    <t>72267100</t>
  </si>
  <si>
    <t>Ugovor o isporuci licence za potrebe Ministarstva turizma RH</t>
  </si>
  <si>
    <t>26.02.2018.</t>
  </si>
  <si>
    <t>54.</t>
  </si>
  <si>
    <t>52/2018</t>
  </si>
  <si>
    <t xml:space="preserve">
Hrvatska gorska služba spašavanja
Ugovor o izravnoj dodjeli o sufinanciranju aktivnosti Programa unapređenja 
sigurnosti i zaštite i spašavanja turista na prostorima izvan gradova i javnih prometnica za 2018.</t>
  </si>
  <si>
    <t>Ugovor o izravnoj dodjeli o sufinanciranju aktivnosti Programa unapređenja 
sigurnosti i zaštite i spašavanja turista na prostorima izvan gradova i javnih prometnica za 2018.</t>
  </si>
  <si>
    <t>27.2.2018.</t>
  </si>
  <si>
    <t>50% odmah po potpisivanju ugovora
50% u kolovozu 2018.</t>
  </si>
  <si>
    <t>55.</t>
  </si>
  <si>
    <t>53/2018</t>
  </si>
  <si>
    <t>Strukovna škola Vukovar                                                                               Ugovor o dodjeli bespovratnih sredstava srednjim strukovnim školama i visokim učilištima temeljem Javnog poziva na nagradni natječaj "Inovativan budi, turizam ti posao nudi" za promociju i jačanje kompetencija strukovnih zanimanja za tuirzam u 2018. godini</t>
  </si>
  <si>
    <r>
      <t>Ugovor o dodjeli bespovratnih sredstava srednjim strukovnim školama i visokim učilištima temeljem Javnog poziva na nagradni natječaj "</t>
    </r>
    <r>
      <rPr>
        <i/>
        <sz val="14"/>
        <color theme="1"/>
        <rFont val="Times New Roman"/>
        <family val="1"/>
        <charset val="238"/>
      </rPr>
      <t>Inovativan budi, turizam ti posao nudi</t>
    </r>
    <r>
      <rPr>
        <sz val="14"/>
        <color theme="1"/>
        <rFont val="Times New Roman"/>
        <family val="1"/>
        <charset val="238"/>
      </rPr>
      <t xml:space="preserve">" za promociju i jačanje kompetencija strukovnih zanimanja za tuirzam u 2018. godini </t>
    </r>
  </si>
  <si>
    <t xml:space="preserve">100% po potpisivanju ugovora </t>
  </si>
  <si>
    <t>56.</t>
  </si>
  <si>
    <t>54/2018</t>
  </si>
  <si>
    <t xml:space="preserve">Sveučilište u Rijeci, Fakultet za menadžmentu u turizmu i ugostiteljstvu            Ugovor o dodjeli bespovratnih sredstava srednjim strukovnim školama i visokim učilištima temeljem Javnog poziva na nagradni natječaj "Inovativan budi, turizam ti posao nudi" za promociju i jačanje kompetencija strukovnih zanimanja za tuirzam u 2018. godini </t>
  </si>
  <si>
    <t>57.</t>
  </si>
  <si>
    <t>55/2018</t>
  </si>
  <si>
    <t xml:space="preserve">Ekonomska i turistička škola Daruvar                                                           Ugovor o dodjeli bespovratnih sredstava srednjim strukovnim školama i visokim učilištima temeljem Javnog poziva na nagradni natječaj "Inovativan budi, turizam ti posao nudi" za promociju i jačanje kompetencija strukovnih zanimanja za tuirzam u 2018. godini </t>
  </si>
  <si>
    <t>BN-10-2018</t>
  </si>
  <si>
    <t xml:space="preserve">  56/2018</t>
  </si>
  <si>
    <t xml:space="preserve"> INSTITUT ZA TURIZAM 10264179101 </t>
  </si>
  <si>
    <t>Ugovor o pružanju usluge provedbe projekta razvoja, mjerenja i praćenja indikatora održivosti razvoja turizma na regionalnoj razini; ANEKS Ugovora br. 56/2018 (mijenjanje roka)</t>
  </si>
  <si>
    <t>27.02.2018.</t>
  </si>
  <si>
    <t>27.5.2018.</t>
  </si>
  <si>
    <t>01.11.2018.</t>
  </si>
  <si>
    <t>Plaćanje u dvije faze.
1) 60% ugovorenog iznosa nakon provedene 1. faze aktivnosti (Odabir i prilagodba ETIS pokazatelja obilježjima turističke aktivnosti u sedam obalnih županija u Hrvatskoj; Analiza postojećih izvora podataka za pojedine predložene indikatore održivosti turizma)
2) 40% ugovorenog iznosa nakon provedene 2. faze aktivnosti (Mjerenje održivosti turizma putem odabranih indikatora na regionalnoj razini)</t>
  </si>
  <si>
    <t>57/2018</t>
  </si>
  <si>
    <t>64113000-1</t>
  </si>
  <si>
    <t>HP-Hrvatska Pošta d.d.
87311810356</t>
  </si>
  <si>
    <t>Ugovor o nabavi poštanskih usluga:GRUPA A - 
Pismovne pošiljke, preporučene pošiljke, pošiljke s označenom vrijednosti, paketi do 10 kg te dopunske poštanske usluge u unutarnjem I međunarodnom prometu</t>
  </si>
  <si>
    <t>06.03.2018.</t>
  </si>
  <si>
    <t>25.02.2018-25.02.2019</t>
  </si>
  <si>
    <t>25.02.2019.</t>
  </si>
  <si>
    <t>BN-11-2018</t>
  </si>
  <si>
    <t>58/2018</t>
  </si>
  <si>
    <t>92111000</t>
  </si>
  <si>
    <t>Romulić d.o.o., Osijek
21493294786</t>
  </si>
  <si>
    <t>Ugovor o izradi promotivnog turističkog filma
 (audiovizualnog djela) u tehnici "time -lapse" -Hrvatska kulturna baština</t>
  </si>
  <si>
    <t>Izvršenje usluge do 
7 dana</t>
  </si>
  <si>
    <t>30.3.2018.</t>
  </si>
  <si>
    <t>59/2018</t>
  </si>
  <si>
    <t>Ugovor o nabavi poštanskih usluga: GRUPA B paketi</t>
  </si>
  <si>
    <t xml:space="preserve">25.02.2018. - 25.02.2019. </t>
  </si>
  <si>
    <t>A-05-2018</t>
  </si>
  <si>
    <t>60/2018</t>
  </si>
  <si>
    <t>79311400</t>
  </si>
  <si>
    <t>2018/S              0F2-003658</t>
  </si>
  <si>
    <t>Javna nabava</t>
  </si>
  <si>
    <t xml:space="preserve">Institut za turizam                 10264179101
</t>
  </si>
  <si>
    <t>UGOVOR o pružanju usluga izrade dokumenta
„Satelitski račun turizma RH za 2016. godinu te izračun neizravnih i ukupnih učinaka turizma</t>
  </si>
  <si>
    <t>21.03.2018.</t>
  </si>
  <si>
    <t>do 15.12.2018.</t>
  </si>
  <si>
    <t>15.12.2018.</t>
  </si>
  <si>
    <t>35% I.izvještaj 35% II. Izvještaj,  15% III. Izvještaj, 15% IV izvještaj</t>
  </si>
  <si>
    <t>63.</t>
  </si>
  <si>
    <t>61/2018</t>
  </si>
  <si>
    <t xml:space="preserve">UGOVOR br: 61/2018
O FINANCIRANJU GRADA RIJEKE U 2018. GODINI 
</t>
  </si>
  <si>
    <t>Ugovor o financiranju Grada Rijeke u 2018.( Europske prijestolnice kulture u 2018. godini ).</t>
  </si>
  <si>
    <t>23.03.2018.</t>
  </si>
  <si>
    <t>2.000.000,00 kuna</t>
  </si>
  <si>
    <t>BN-16-2018</t>
  </si>
  <si>
    <t>62/2018</t>
  </si>
  <si>
    <t>72221000</t>
  </si>
  <si>
    <t xml:space="preserve"> Institut za turizam                         10264179101</t>
  </si>
  <si>
    <t>Ugovor o pružanju usluge izrade projekta "Analiza turističkog tržišta, turističke resursne osnove i swot analiza dostignutog stupnja razvoja turizma za područje Imotske krajine</t>
  </si>
  <si>
    <t>23.03.2018.-23.05.2018.</t>
  </si>
  <si>
    <t>23.05.2018.</t>
  </si>
  <si>
    <t xml:space="preserve">1) 50% ugovorenog iznosa po dostavi poglavlja 1) Uvod i poglavlja 2) Analiza situacije
2) 50% ugovorenog iznosa po dostavi poglavlja 3) Analiza tržišta i poglavlja 4) SWOT analiza 
</t>
  </si>
  <si>
    <t>BN-17-2018</t>
  </si>
  <si>
    <t>63/2018</t>
  </si>
  <si>
    <t>90910000</t>
  </si>
  <si>
    <t>FORSET d.o.o., Zagreb
78226361004</t>
  </si>
  <si>
    <t xml:space="preserve">Ugovor za nabavu usluga čišćenja za potrebe Ministarstva turizma </t>
  </si>
  <si>
    <t>29.3.2018.</t>
  </si>
  <si>
    <t>01.04.2018.-31.07.2018. odnosno do sklapanja pojedinačnog ugovora temeljem OS od SDUJN</t>
  </si>
  <si>
    <t>31.07.2018.</t>
  </si>
  <si>
    <t>po dostavljenom računu za 
svaku lokaciju</t>
  </si>
  <si>
    <t>66.</t>
  </si>
  <si>
    <t>64/2018</t>
  </si>
  <si>
    <t xml:space="preserve">PROMOCIJA I JAČANJE KOMPETENCIJA STRUKOVNIH ZANIMANJA ZA TURIZAM 2018", </t>
  </si>
  <si>
    <t>Ugovor o sufinanciranju izrade projekata srednjih strukovnih i umjetničkih škola za promociju i jačanje kompetencija strukovnih zanimanja za turizam 2018.</t>
  </si>
  <si>
    <t>24.04.2018.</t>
  </si>
  <si>
    <t>67.</t>
  </si>
  <si>
    <t>65/2018</t>
  </si>
  <si>
    <t>68.</t>
  </si>
  <si>
    <t>66/2018</t>
  </si>
  <si>
    <t>69.</t>
  </si>
  <si>
    <t>67/2018</t>
  </si>
  <si>
    <t>70.</t>
  </si>
  <si>
    <t>68/2018</t>
  </si>
  <si>
    <t>71.</t>
  </si>
  <si>
    <t>69/2018</t>
  </si>
  <si>
    <t>72.</t>
  </si>
  <si>
    <t>70/2018</t>
  </si>
  <si>
    <t>73.</t>
  </si>
  <si>
    <t>71/2018</t>
  </si>
  <si>
    <t>74.</t>
  </si>
  <si>
    <t>72/2018</t>
  </si>
  <si>
    <t>75.</t>
  </si>
  <si>
    <t>73/2018</t>
  </si>
  <si>
    <t>76.</t>
  </si>
  <si>
    <t>74/2018</t>
  </si>
  <si>
    <t>77.</t>
  </si>
  <si>
    <t>75/2018</t>
  </si>
  <si>
    <t>BN-8-2018</t>
  </si>
  <si>
    <t>76/2018</t>
  </si>
  <si>
    <t>Inovacije i razvoj d.o.o. Zagreb
16395694522</t>
  </si>
  <si>
    <t xml:space="preserve">Ugovor o nabavi usluga vanjskog stručnjaka za provedbu projekata i izvještavanje u okviru projekta Hrvatski digitalni turizam-e-turizam </t>
  </si>
  <si>
    <t>06.04. 2018.</t>
  </si>
  <si>
    <t>01.studeni 2020.</t>
  </si>
  <si>
    <t>01.11.2020.</t>
  </si>
  <si>
    <t>BN-04-2018</t>
  </si>
  <si>
    <t>77/2018</t>
  </si>
  <si>
    <t>39130000</t>
  </si>
  <si>
    <t>Velinac d.o.o. Sesvete
63682958051</t>
  </si>
  <si>
    <t>Ugovor o nabavi isporuke i montaže uredskog namještaja za potrebe Ministarstva turizma</t>
  </si>
  <si>
    <t>09.05 2018.</t>
  </si>
  <si>
    <t>20 dana od dana sklapanja</t>
  </si>
  <si>
    <t>16.06.2018.</t>
  </si>
  <si>
    <t>BN-9-2018</t>
  </si>
  <si>
    <t>78/2018</t>
  </si>
  <si>
    <t>79341100</t>
  </si>
  <si>
    <t>Komunikacijski laboratorij d.o.o. Zagreb
27606172972</t>
  </si>
  <si>
    <t>Ugovor o pružanju usluga Medijski ugovor u okviru projekta Hrvatski digitalni turizam-e -Turizam</t>
  </si>
  <si>
    <t>02.05.2018.</t>
  </si>
  <si>
    <t>do 01.11.2020.godine</t>
  </si>
  <si>
    <t>Nakon Izjvešća</t>
  </si>
  <si>
    <t>81.</t>
  </si>
  <si>
    <t>79/2018</t>
  </si>
  <si>
    <t>Sufinanciranje projekata strukovnih udruga
 u turizmu i/ili ugostiteljstvu   (Pajeska)</t>
  </si>
  <si>
    <t>82.</t>
  </si>
  <si>
    <t>80/2018</t>
  </si>
  <si>
    <t>83.</t>
  </si>
  <si>
    <t>81/2018</t>
  </si>
  <si>
    <t>84.</t>
  </si>
  <si>
    <t>82/2018</t>
  </si>
  <si>
    <t>85.</t>
  </si>
  <si>
    <t>83/2018</t>
  </si>
  <si>
    <t>86.</t>
  </si>
  <si>
    <t>84/2018</t>
  </si>
  <si>
    <t>87.</t>
  </si>
  <si>
    <t>85/2018</t>
  </si>
  <si>
    <t>88.</t>
  </si>
  <si>
    <t>86/2018</t>
  </si>
  <si>
    <t>89.</t>
  </si>
  <si>
    <t>87/2018</t>
  </si>
  <si>
    <t>90.</t>
  </si>
  <si>
    <t>88/2018</t>
  </si>
  <si>
    <t>91.</t>
  </si>
  <si>
    <t>89/2018</t>
  </si>
  <si>
    <t>92.</t>
  </si>
  <si>
    <t>90/2018</t>
  </si>
  <si>
    <t>93.</t>
  </si>
  <si>
    <t>91/2018</t>
  </si>
  <si>
    <t>94.</t>
  </si>
  <si>
    <t>92/2018</t>
  </si>
  <si>
    <t>95.</t>
  </si>
  <si>
    <t>93/2018</t>
  </si>
  <si>
    <t>94/2018</t>
  </si>
  <si>
    <t>79980000-7</t>
  </si>
  <si>
    <t>Max TV</t>
  </si>
  <si>
    <t>Korištenje max tv usluge</t>
  </si>
  <si>
    <t>12. 01. 2018.</t>
  </si>
  <si>
    <t>95/2018</t>
  </si>
  <si>
    <t>EVROPSKI RAZVOJNI INŠTITUT
Ljubljana, Slovenija
2020343</t>
  </si>
  <si>
    <t>Ugovor o nabavi usluga 
savjetovanja za izradu sažetka operacije i radionice u uspostavi regionalnih centara kompetentnosti u turizmu</t>
  </si>
  <si>
    <t>21. 05. 2018.</t>
  </si>
  <si>
    <t>21.12.2018.</t>
  </si>
  <si>
    <t>5.210,00 eura</t>
  </si>
  <si>
    <t>96/2018</t>
  </si>
  <si>
    <r>
      <t xml:space="preserve">
</t>
    </r>
    <r>
      <rPr>
        <sz val="14"/>
        <rFont val="Times New Roman"/>
        <family val="1"/>
        <charset val="238"/>
      </rPr>
      <t>09100000-0</t>
    </r>
  </si>
  <si>
    <t>INA INDUSTRIJA NAFTE d.d., Zagreb
27759560625</t>
  </si>
  <si>
    <t>Ugovor o opskrbi goriva, Grupa 2, 3, 4</t>
  </si>
  <si>
    <t>24. 05. 2018.</t>
  </si>
  <si>
    <t>02.06.2018.-31.03.2019.</t>
  </si>
  <si>
    <t>31.03.2019.</t>
  </si>
  <si>
    <t>Ugovori sklopljeni temeljem Okvirnih sporazuma koje je sklopio Središnji državni ured za središnju javnu nabavu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</si>
</sst>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_-* #,##0\ _k_n_-;\-* #,##0\ _k_n_-;_-* &quot;-&quot;??\ _k_n_-;_-@_-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color rgb="FF1F497D"/>
      <name val="Calibri"/>
      <family val="2"/>
      <charset val="238"/>
      <scheme val="minor"/>
    </font>
    <font>
      <sz val="14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87CEFA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Border="1"/>
    <xf numFmtId="0" fontId="3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3" borderId="0" xfId="0" applyNumberFormat="1" applyFont="1" applyFill="1" applyBorder="1" applyAlignment="1">
      <alignment horizontal="center" vertical="top" wrapText="1" readingOrder="1"/>
    </xf>
    <xf numFmtId="43" fontId="6" fillId="3" borderId="0" xfId="1" applyFont="1" applyFill="1" applyBorder="1" applyAlignment="1">
      <alignment horizontal="center" vertical="top" wrapText="1" readingOrder="1"/>
    </xf>
    <xf numFmtId="0" fontId="7" fillId="3" borderId="0" xfId="0" applyNumberFormat="1" applyFont="1" applyFill="1" applyBorder="1" applyAlignment="1">
      <alignment horizontal="center" vertical="top" wrapText="1" readingOrder="1"/>
    </xf>
    <xf numFmtId="0" fontId="8" fillId="4" borderId="0" xfId="0" applyFont="1" applyFill="1" applyBorder="1"/>
    <xf numFmtId="0" fontId="8" fillId="4" borderId="1" xfId="0" applyFont="1" applyFill="1" applyBorder="1"/>
    <xf numFmtId="0" fontId="8" fillId="0" borderId="0" xfId="0" applyFont="1" applyFill="1" applyBorder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43" fontId="9" fillId="5" borderId="3" xfId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43" fontId="11" fillId="5" borderId="2" xfId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3" fontId="11" fillId="0" borderId="2" xfId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43" fontId="11" fillId="0" borderId="0" xfId="1" applyFont="1"/>
    <xf numFmtId="0" fontId="11" fillId="6" borderId="2" xfId="0" applyFont="1" applyFill="1" applyBorder="1" applyAlignment="1">
      <alignment horizontal="center" vertical="center"/>
    </xf>
    <xf numFmtId="49" fontId="11" fillId="6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6" borderId="2" xfId="0" applyFont="1" applyFill="1" applyBorder="1" applyAlignment="1">
      <alignment horizontal="center" vertical="center" wrapText="1"/>
    </xf>
    <xf numFmtId="43" fontId="11" fillId="6" borderId="2" xfId="1" applyFont="1" applyFill="1" applyBorder="1" applyAlignment="1">
      <alignment horizontal="center" vertical="center"/>
    </xf>
    <xf numFmtId="2" fontId="11" fillId="6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3" fontId="11" fillId="0" borderId="2" xfId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49" fontId="11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43" fontId="11" fillId="5" borderId="2" xfId="1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  <xf numFmtId="49" fontId="11" fillId="5" borderId="2" xfId="0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 wrapText="1"/>
    </xf>
    <xf numFmtId="0" fontId="11" fillId="5" borderId="2" xfId="0" applyFont="1" applyFill="1" applyBorder="1" applyAlignment="1">
      <alignment horizontal="center"/>
    </xf>
    <xf numFmtId="43" fontId="11" fillId="5" borderId="2" xfId="1" applyFont="1" applyFill="1" applyBorder="1" applyAlignment="1">
      <alignment horizontal="center"/>
    </xf>
    <xf numFmtId="43" fontId="11" fillId="5" borderId="2" xfId="1" applyFont="1" applyFill="1" applyBorder="1" applyAlignment="1">
      <alignment vertical="center"/>
    </xf>
    <xf numFmtId="43" fontId="11" fillId="0" borderId="2" xfId="1" applyFont="1" applyFill="1" applyBorder="1" applyAlignment="1">
      <alignment horizontal="center" vertical="center"/>
    </xf>
    <xf numFmtId="165" fontId="11" fillId="7" borderId="2" xfId="1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 wrapText="1"/>
    </xf>
    <xf numFmtId="43" fontId="11" fillId="6" borderId="2" xfId="1" applyFont="1" applyFill="1" applyBorder="1" applyAlignment="1">
      <alignment vertical="center"/>
    </xf>
    <xf numFmtId="43" fontId="11" fillId="6" borderId="2" xfId="1" applyFont="1" applyFill="1" applyBorder="1"/>
    <xf numFmtId="2" fontId="11" fillId="6" borderId="2" xfId="0" applyNumberFormat="1" applyFont="1" applyFill="1" applyBorder="1"/>
    <xf numFmtId="0" fontId="11" fillId="8" borderId="2" xfId="0" applyFont="1" applyFill="1" applyBorder="1" applyAlignment="1">
      <alignment horizontal="center" vertical="center"/>
    </xf>
    <xf numFmtId="49" fontId="11" fillId="8" borderId="2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/>
    </xf>
    <xf numFmtId="43" fontId="11" fillId="8" borderId="2" xfId="1" applyFont="1" applyFill="1" applyBorder="1" applyAlignment="1">
      <alignment horizontal="center"/>
    </xf>
    <xf numFmtId="43" fontId="11" fillId="8" borderId="2" xfId="1" applyFont="1" applyFill="1" applyBorder="1"/>
    <xf numFmtId="2" fontId="11" fillId="8" borderId="2" xfId="0" applyNumberFormat="1" applyFont="1" applyFill="1" applyBorder="1"/>
    <xf numFmtId="0" fontId="11" fillId="4" borderId="2" xfId="0" applyFont="1" applyFill="1" applyBorder="1" applyAlignment="1">
      <alignment horizontal="center" vertical="center"/>
    </xf>
    <xf numFmtId="2" fontId="11" fillId="4" borderId="2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43" fontId="11" fillId="0" borderId="4" xfId="1" applyFont="1" applyBorder="1" applyAlignment="1">
      <alignment horizontal="center" vertical="center"/>
    </xf>
    <xf numFmtId="2" fontId="11" fillId="4" borderId="4" xfId="0" applyNumberFormat="1" applyFont="1" applyFill="1" applyBorder="1" applyAlignment="1">
      <alignment horizontal="center" vertical="center"/>
    </xf>
    <xf numFmtId="43" fontId="11" fillId="0" borderId="4" xfId="1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2" xfId="0" applyFont="1" applyFill="1" applyBorder="1"/>
    <xf numFmtId="49" fontId="11" fillId="8" borderId="2" xfId="0" applyNumberFormat="1" applyFont="1" applyFill="1" applyBorder="1" applyAlignment="1">
      <alignment horizontal="center"/>
    </xf>
    <xf numFmtId="0" fontId="11" fillId="8" borderId="2" xfId="0" applyFont="1" applyFill="1" applyBorder="1" applyAlignment="1">
      <alignment wrapText="1"/>
    </xf>
    <xf numFmtId="43" fontId="11" fillId="8" borderId="2" xfId="1" applyFont="1" applyFill="1" applyBorder="1" applyAlignment="1">
      <alignment wrapText="1"/>
    </xf>
    <xf numFmtId="165" fontId="11" fillId="4" borderId="2" xfId="1" applyNumberFormat="1" applyFont="1" applyFill="1" applyBorder="1" applyAlignment="1">
      <alignment horizontal="center" vertical="center"/>
    </xf>
    <xf numFmtId="0" fontId="11" fillId="0" borderId="2" xfId="1" applyNumberFormat="1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43" fontId="11" fillId="0" borderId="2" xfId="1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0" xfId="0" applyFont="1" applyFill="1"/>
    <xf numFmtId="0" fontId="15" fillId="5" borderId="0" xfId="0" applyFont="1" applyFill="1" applyAlignment="1">
      <alignment horizontal="center"/>
    </xf>
    <xf numFmtId="0" fontId="16" fillId="0" borderId="2" xfId="0" applyFont="1" applyBorder="1" applyAlignment="1">
      <alignment wrapText="1"/>
    </xf>
    <xf numFmtId="0" fontId="13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/>
    </xf>
    <xf numFmtId="17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3" fontId="13" fillId="0" borderId="2" xfId="1" applyFont="1" applyFill="1" applyBorder="1" applyAlignment="1">
      <alignment horizontal="center" vertical="center"/>
    </xf>
    <xf numFmtId="43" fontId="13" fillId="0" borderId="2" xfId="1" applyFont="1" applyBorder="1" applyAlignment="1">
      <alignment vertical="center"/>
    </xf>
    <xf numFmtId="4" fontId="13" fillId="0" borderId="2" xfId="0" applyNumberFormat="1" applyFont="1" applyBorder="1" applyAlignment="1">
      <alignment vertical="center"/>
    </xf>
    <xf numFmtId="43" fontId="13" fillId="0" borderId="2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49" fontId="17" fillId="6" borderId="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/>
    <xf numFmtId="43" fontId="12" fillId="0" borderId="0" xfId="1" applyFont="1" applyAlignment="1">
      <alignment horizontal="center"/>
    </xf>
    <xf numFmtId="43" fontId="12" fillId="0" borderId="0" xfId="1" applyFont="1"/>
    <xf numFmtId="0" fontId="12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165" fontId="11" fillId="0" borderId="2" xfId="1" applyNumberFormat="1" applyFont="1" applyBorder="1" applyAlignment="1">
      <alignment horizontal="center" vertical="center"/>
    </xf>
    <xf numFmtId="49" fontId="9" fillId="9" borderId="0" xfId="0" applyNumberFormat="1" applyFont="1" applyFill="1"/>
    <xf numFmtId="49" fontId="9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3"/>
  <sheetViews>
    <sheetView tabSelected="1" topLeftCell="A82" zoomScale="60" zoomScaleNormal="60" workbookViewId="0">
      <selection activeCell="E103" sqref="E103:I103"/>
    </sheetView>
  </sheetViews>
  <sheetFormatPr defaultRowHeight="12.75" x14ac:dyDescent="0.2"/>
  <cols>
    <col min="1" max="1" width="7" style="25" customWidth="1"/>
    <col min="2" max="2" width="14.140625" style="25" customWidth="1"/>
    <col min="3" max="3" width="10.5703125" style="25" customWidth="1"/>
    <col min="4" max="4" width="13" style="112" customWidth="1"/>
    <col min="5" max="5" width="14" style="112" customWidth="1"/>
    <col min="6" max="6" width="11.7109375" style="112" customWidth="1"/>
    <col min="7" max="7" width="18.28515625" style="112" customWidth="1"/>
    <col min="8" max="8" width="28.42578125" style="115" customWidth="1"/>
    <col min="9" max="9" width="29.85546875" style="25" customWidth="1"/>
    <col min="10" max="10" width="13.140625" style="25" customWidth="1"/>
    <col min="11" max="11" width="15.28515625" style="25" customWidth="1"/>
    <col min="12" max="12" width="28.28515625" style="25" customWidth="1"/>
    <col min="13" max="13" width="19.85546875" style="113" customWidth="1"/>
    <col min="14" max="14" width="21.5703125" style="113" customWidth="1"/>
    <col min="15" max="15" width="20.5703125" style="114" customWidth="1"/>
    <col min="16" max="16" width="15.5703125" style="25" customWidth="1"/>
    <col min="17" max="17" width="20.85546875" style="114" customWidth="1"/>
    <col min="18" max="19" width="23.7109375" style="25" customWidth="1"/>
    <col min="20" max="20" width="14" style="25" customWidth="1"/>
    <col min="21" max="21" width="30.5703125" style="114" hidden="1" customWidth="1"/>
    <col min="22" max="22" width="22.28515625" style="25" customWidth="1"/>
    <col min="23" max="16384" width="9.140625" style="25"/>
  </cols>
  <sheetData>
    <row r="1" spans="1:30" s="10" customFormat="1" ht="55.5" customHeight="1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5"/>
      <c r="N1" s="5"/>
      <c r="O1" s="6"/>
      <c r="P1" s="5"/>
      <c r="Q1" s="6"/>
      <c r="R1" s="5"/>
      <c r="S1" s="5"/>
      <c r="T1" s="5"/>
      <c r="U1" s="5"/>
      <c r="V1" s="5"/>
      <c r="W1" s="7"/>
      <c r="X1" s="7"/>
      <c r="Y1" s="7"/>
      <c r="Z1" s="7"/>
      <c r="AA1" s="7"/>
      <c r="AB1" s="7"/>
      <c r="AC1" s="8"/>
      <c r="AD1" s="9"/>
    </row>
    <row r="2" spans="1:30" s="18" customFormat="1" ht="131.25" x14ac:dyDescent="0.3">
      <c r="A2" s="11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4" t="s">
        <v>13</v>
      </c>
      <c r="N2" s="14" t="s">
        <v>14</v>
      </c>
      <c r="O2" s="14" t="s">
        <v>15</v>
      </c>
      <c r="P2" s="15" t="s">
        <v>16</v>
      </c>
      <c r="Q2" s="14" t="s">
        <v>17</v>
      </c>
      <c r="R2" s="15" t="s">
        <v>18</v>
      </c>
      <c r="S2" s="15" t="s">
        <v>19</v>
      </c>
      <c r="T2" s="15" t="s">
        <v>20</v>
      </c>
      <c r="U2" s="16" t="s">
        <v>21</v>
      </c>
      <c r="V2" s="17"/>
    </row>
    <row r="3" spans="1:30" ht="18.75" x14ac:dyDescent="0.3">
      <c r="A3" s="19"/>
      <c r="B3" s="20">
        <v>1</v>
      </c>
      <c r="C3" s="20">
        <v>2</v>
      </c>
      <c r="D3" s="21"/>
      <c r="E3" s="21" t="s">
        <v>22</v>
      </c>
      <c r="F3" s="21" t="s">
        <v>23</v>
      </c>
      <c r="G3" s="21" t="s">
        <v>24</v>
      </c>
      <c r="H3" s="20">
        <v>7</v>
      </c>
      <c r="I3" s="20">
        <v>6</v>
      </c>
      <c r="J3" s="20">
        <v>8</v>
      </c>
      <c r="K3" s="19">
        <v>9</v>
      </c>
      <c r="L3" s="20">
        <v>10</v>
      </c>
      <c r="M3" s="20">
        <v>11</v>
      </c>
      <c r="N3" s="20">
        <v>12</v>
      </c>
      <c r="O3" s="20">
        <v>13</v>
      </c>
      <c r="P3" s="20">
        <v>14</v>
      </c>
      <c r="Q3" s="22">
        <v>15</v>
      </c>
      <c r="R3" s="20">
        <v>16</v>
      </c>
      <c r="S3" s="20">
        <v>17</v>
      </c>
      <c r="T3" s="20">
        <v>18</v>
      </c>
      <c r="U3" s="23"/>
      <c r="V3" s="24"/>
    </row>
    <row r="4" spans="1:30" ht="56.25" customHeight="1" x14ac:dyDescent="0.3">
      <c r="A4" s="26">
        <v>1</v>
      </c>
      <c r="B4" s="26" t="s">
        <v>25</v>
      </c>
      <c r="C4" s="27" t="s">
        <v>26</v>
      </c>
      <c r="D4" s="28" t="s">
        <v>27</v>
      </c>
      <c r="E4" s="28" t="s">
        <v>28</v>
      </c>
      <c r="F4" s="28" t="s">
        <v>25</v>
      </c>
      <c r="G4" s="29" t="s">
        <v>29</v>
      </c>
      <c r="H4" s="30" t="s">
        <v>30</v>
      </c>
      <c r="I4" s="31" t="s">
        <v>31</v>
      </c>
      <c r="J4" s="26" t="s">
        <v>25</v>
      </c>
      <c r="K4" s="27" t="s">
        <v>32</v>
      </c>
      <c r="L4" s="27" t="s">
        <v>33</v>
      </c>
      <c r="M4" s="32">
        <v>12600</v>
      </c>
      <c r="N4" s="32">
        <f>+M4*0.25</f>
        <v>3150</v>
      </c>
      <c r="O4" s="32">
        <f>+M4+N4</f>
        <v>15750</v>
      </c>
      <c r="P4" s="33" t="s">
        <v>34</v>
      </c>
      <c r="Q4" s="32"/>
      <c r="R4" s="33"/>
      <c r="S4" s="33"/>
      <c r="T4" s="33" t="s">
        <v>35</v>
      </c>
      <c r="U4" s="32">
        <v>1050</v>
      </c>
      <c r="V4" s="24"/>
    </row>
    <row r="5" spans="1:30" ht="90.75" customHeight="1" x14ac:dyDescent="0.3">
      <c r="A5" s="26">
        <v>2</v>
      </c>
      <c r="B5" s="26" t="s">
        <v>25</v>
      </c>
      <c r="C5" s="27" t="s">
        <v>26</v>
      </c>
      <c r="D5" s="28" t="s">
        <v>36</v>
      </c>
      <c r="E5" s="28" t="s">
        <v>37</v>
      </c>
      <c r="F5" s="28" t="s">
        <v>25</v>
      </c>
      <c r="G5" s="29" t="s">
        <v>29</v>
      </c>
      <c r="H5" s="30" t="s">
        <v>38</v>
      </c>
      <c r="I5" s="31" t="s">
        <v>39</v>
      </c>
      <c r="J5" s="26" t="s">
        <v>25</v>
      </c>
      <c r="K5" s="34">
        <v>43045</v>
      </c>
      <c r="L5" s="27" t="s">
        <v>33</v>
      </c>
      <c r="M5" s="32">
        <v>18600</v>
      </c>
      <c r="N5" s="32">
        <f t="shared" ref="N5:N68" si="0">+M5*0.25</f>
        <v>4650</v>
      </c>
      <c r="O5" s="32">
        <f t="shared" ref="O5:O10" si="1">+M5+N5</f>
        <v>23250</v>
      </c>
      <c r="P5" s="33" t="s">
        <v>34</v>
      </c>
      <c r="Q5" s="32"/>
      <c r="R5" s="33"/>
      <c r="S5" s="33"/>
      <c r="T5" s="33" t="s">
        <v>35</v>
      </c>
      <c r="U5" s="32">
        <v>1550</v>
      </c>
      <c r="V5" s="24"/>
    </row>
    <row r="6" spans="1:30" ht="71.25" customHeight="1" x14ac:dyDescent="0.3">
      <c r="A6" s="26">
        <v>3</v>
      </c>
      <c r="B6" s="26" t="s">
        <v>40</v>
      </c>
      <c r="C6" s="27" t="s">
        <v>26</v>
      </c>
      <c r="D6" s="35" t="s">
        <v>41</v>
      </c>
      <c r="E6" s="35" t="s">
        <v>42</v>
      </c>
      <c r="F6" s="28" t="s">
        <v>25</v>
      </c>
      <c r="G6" s="29" t="s">
        <v>29</v>
      </c>
      <c r="H6" s="30" t="s">
        <v>43</v>
      </c>
      <c r="I6" s="31" t="s">
        <v>44</v>
      </c>
      <c r="J6" s="26" t="s">
        <v>25</v>
      </c>
      <c r="K6" s="27" t="s">
        <v>45</v>
      </c>
      <c r="L6" s="27" t="s">
        <v>33</v>
      </c>
      <c r="M6" s="32">
        <v>39000</v>
      </c>
      <c r="N6" s="32">
        <f t="shared" si="0"/>
        <v>9750</v>
      </c>
      <c r="O6" s="32">
        <f t="shared" si="1"/>
        <v>48750</v>
      </c>
      <c r="P6" s="33" t="s">
        <v>34</v>
      </c>
      <c r="Q6" s="32"/>
      <c r="R6" s="33"/>
      <c r="S6" s="33"/>
      <c r="T6" s="33" t="s">
        <v>35</v>
      </c>
      <c r="U6" s="32" t="s">
        <v>46</v>
      </c>
      <c r="V6" s="24"/>
    </row>
    <row r="7" spans="1:30" ht="51.75" customHeight="1" x14ac:dyDescent="0.3">
      <c r="A7" s="26">
        <v>4</v>
      </c>
      <c r="B7" s="26" t="s">
        <v>47</v>
      </c>
      <c r="C7" s="27" t="s">
        <v>26</v>
      </c>
      <c r="D7" s="35" t="s">
        <v>48</v>
      </c>
      <c r="E7" s="35" t="s">
        <v>49</v>
      </c>
      <c r="F7" s="28" t="s">
        <v>25</v>
      </c>
      <c r="G7" s="29" t="s">
        <v>29</v>
      </c>
      <c r="H7" s="30" t="s">
        <v>50</v>
      </c>
      <c r="I7" s="31" t="s">
        <v>51</v>
      </c>
      <c r="J7" s="26" t="s">
        <v>25</v>
      </c>
      <c r="K7" s="27" t="s">
        <v>52</v>
      </c>
      <c r="L7" s="27" t="s">
        <v>33</v>
      </c>
      <c r="M7" s="32">
        <v>12000</v>
      </c>
      <c r="N7" s="32">
        <f t="shared" si="0"/>
        <v>3000</v>
      </c>
      <c r="O7" s="32">
        <f t="shared" si="1"/>
        <v>15000</v>
      </c>
      <c r="P7" s="33" t="s">
        <v>34</v>
      </c>
      <c r="Q7" s="32"/>
      <c r="R7" s="33"/>
      <c r="S7" s="33"/>
      <c r="T7" s="33" t="s">
        <v>35</v>
      </c>
      <c r="U7" s="32" t="s">
        <v>46</v>
      </c>
      <c r="V7" s="24"/>
    </row>
    <row r="8" spans="1:30" ht="63.75" customHeight="1" x14ac:dyDescent="0.3">
      <c r="A8" s="26">
        <v>5</v>
      </c>
      <c r="B8" s="26" t="s">
        <v>53</v>
      </c>
      <c r="C8" s="27" t="s">
        <v>26</v>
      </c>
      <c r="D8" s="28" t="s">
        <v>54</v>
      </c>
      <c r="E8" s="28" t="s">
        <v>55</v>
      </c>
      <c r="F8" s="28" t="s">
        <v>25</v>
      </c>
      <c r="G8" s="29" t="s">
        <v>29</v>
      </c>
      <c r="H8" s="31" t="s">
        <v>56</v>
      </c>
      <c r="I8" s="31" t="s">
        <v>57</v>
      </c>
      <c r="J8" s="26" t="s">
        <v>25</v>
      </c>
      <c r="K8" s="27" t="s">
        <v>58</v>
      </c>
      <c r="L8" s="27" t="s">
        <v>33</v>
      </c>
      <c r="M8" s="32">
        <v>17880</v>
      </c>
      <c r="N8" s="32">
        <f t="shared" si="0"/>
        <v>4470</v>
      </c>
      <c r="O8" s="32">
        <f t="shared" si="1"/>
        <v>22350</v>
      </c>
      <c r="P8" s="33" t="s">
        <v>34</v>
      </c>
      <c r="Q8" s="32"/>
      <c r="R8" s="33"/>
      <c r="S8" s="33"/>
      <c r="T8" s="33" t="s">
        <v>35</v>
      </c>
      <c r="U8" s="32">
        <v>1490</v>
      </c>
      <c r="V8" s="24"/>
    </row>
    <row r="9" spans="1:30" ht="53.25" customHeight="1" x14ac:dyDescent="0.3">
      <c r="A9" s="26">
        <v>6</v>
      </c>
      <c r="B9" s="26" t="s">
        <v>59</v>
      </c>
      <c r="C9" s="27" t="s">
        <v>26</v>
      </c>
      <c r="D9" s="35" t="s">
        <v>60</v>
      </c>
      <c r="E9" s="35" t="s">
        <v>61</v>
      </c>
      <c r="F9" s="28" t="s">
        <v>25</v>
      </c>
      <c r="G9" s="29" t="s">
        <v>29</v>
      </c>
      <c r="H9" s="30" t="s">
        <v>62</v>
      </c>
      <c r="I9" s="31" t="s">
        <v>51</v>
      </c>
      <c r="J9" s="26" t="s">
        <v>25</v>
      </c>
      <c r="K9" s="27" t="s">
        <v>63</v>
      </c>
      <c r="L9" s="27" t="s">
        <v>33</v>
      </c>
      <c r="M9" s="32">
        <v>95359.679999999993</v>
      </c>
      <c r="N9" s="32">
        <f t="shared" si="0"/>
        <v>23839.919999999998</v>
      </c>
      <c r="O9" s="32">
        <f t="shared" si="1"/>
        <v>119199.59999999999</v>
      </c>
      <c r="P9" s="33" t="s">
        <v>34</v>
      </c>
      <c r="Q9" s="32"/>
      <c r="R9" s="33"/>
      <c r="S9" s="33"/>
      <c r="T9" s="33" t="s">
        <v>35</v>
      </c>
      <c r="U9" s="32" t="s">
        <v>46</v>
      </c>
      <c r="V9" s="24"/>
    </row>
    <row r="10" spans="1:30" ht="55.5" customHeight="1" x14ac:dyDescent="0.3">
      <c r="A10" s="26">
        <v>7</v>
      </c>
      <c r="B10" s="26" t="s">
        <v>25</v>
      </c>
      <c r="C10" s="27" t="s">
        <v>26</v>
      </c>
      <c r="D10" s="35" t="s">
        <v>64</v>
      </c>
      <c r="E10" s="35" t="s">
        <v>65</v>
      </c>
      <c r="F10" s="28" t="s">
        <v>25</v>
      </c>
      <c r="G10" s="29" t="s">
        <v>29</v>
      </c>
      <c r="H10" s="30" t="s">
        <v>66</v>
      </c>
      <c r="I10" s="31" t="s">
        <v>67</v>
      </c>
      <c r="J10" s="26" t="s">
        <v>25</v>
      </c>
      <c r="K10" s="27" t="s">
        <v>68</v>
      </c>
      <c r="L10" s="27" t="s">
        <v>33</v>
      </c>
      <c r="M10" s="32">
        <v>16800</v>
      </c>
      <c r="N10" s="32">
        <f t="shared" si="0"/>
        <v>4200</v>
      </c>
      <c r="O10" s="32">
        <f t="shared" si="1"/>
        <v>21000</v>
      </c>
      <c r="P10" s="33" t="s">
        <v>34</v>
      </c>
      <c r="Q10" s="32"/>
      <c r="R10" s="33"/>
      <c r="S10" s="33"/>
      <c r="T10" s="33" t="s">
        <v>35</v>
      </c>
      <c r="U10" s="32">
        <v>1400</v>
      </c>
      <c r="V10" s="24"/>
    </row>
    <row r="11" spans="1:30" ht="50.25" customHeight="1" x14ac:dyDescent="0.3">
      <c r="A11" s="26">
        <v>8</v>
      </c>
      <c r="B11" s="26" t="s">
        <v>69</v>
      </c>
      <c r="C11" s="27" t="s">
        <v>26</v>
      </c>
      <c r="D11" s="28" t="s">
        <v>70</v>
      </c>
      <c r="E11" s="28" t="s">
        <v>71</v>
      </c>
      <c r="F11" s="28" t="s">
        <v>25</v>
      </c>
      <c r="G11" s="29" t="s">
        <v>29</v>
      </c>
      <c r="H11" s="30" t="s">
        <v>72</v>
      </c>
      <c r="I11" s="31" t="s">
        <v>73</v>
      </c>
      <c r="J11" s="26" t="s">
        <v>25</v>
      </c>
      <c r="K11" s="27" t="s">
        <v>74</v>
      </c>
      <c r="L11" s="27" t="s">
        <v>33</v>
      </c>
      <c r="M11" s="32">
        <f>1500*12</f>
        <v>18000</v>
      </c>
      <c r="N11" s="32">
        <f t="shared" si="0"/>
        <v>4500</v>
      </c>
      <c r="O11" s="32">
        <f>+M11+N11</f>
        <v>22500</v>
      </c>
      <c r="P11" s="33" t="s">
        <v>34</v>
      </c>
      <c r="Q11" s="32"/>
      <c r="R11" s="36"/>
      <c r="S11" s="116"/>
      <c r="T11" s="33" t="s">
        <v>35</v>
      </c>
      <c r="U11" s="37"/>
      <c r="V11" s="24"/>
    </row>
    <row r="12" spans="1:30" ht="59.25" customHeight="1" x14ac:dyDescent="0.3">
      <c r="A12" s="26">
        <v>9</v>
      </c>
      <c r="B12" s="26" t="s">
        <v>75</v>
      </c>
      <c r="C12" s="27" t="s">
        <v>26</v>
      </c>
      <c r="D12" s="35" t="s">
        <v>76</v>
      </c>
      <c r="E12" s="35" t="s">
        <v>77</v>
      </c>
      <c r="F12" s="28" t="s">
        <v>25</v>
      </c>
      <c r="G12" s="29" t="s">
        <v>29</v>
      </c>
      <c r="H12" s="30" t="s">
        <v>78</v>
      </c>
      <c r="I12" s="31" t="s">
        <v>79</v>
      </c>
      <c r="J12" s="26" t="s">
        <v>25</v>
      </c>
      <c r="K12" s="27" t="s">
        <v>80</v>
      </c>
      <c r="L12" s="27" t="s">
        <v>33</v>
      </c>
      <c r="M12" s="32">
        <v>75600</v>
      </c>
      <c r="N12" s="32">
        <f t="shared" si="0"/>
        <v>18900</v>
      </c>
      <c r="O12" s="32">
        <v>6300</v>
      </c>
      <c r="P12" s="33" t="s">
        <v>34</v>
      </c>
      <c r="Q12" s="32"/>
      <c r="R12" s="33"/>
      <c r="S12" s="33"/>
      <c r="T12" s="33" t="s">
        <v>35</v>
      </c>
      <c r="U12" s="32" t="s">
        <v>46</v>
      </c>
      <c r="V12" s="24"/>
    </row>
    <row r="13" spans="1:30" ht="87" customHeight="1" x14ac:dyDescent="0.3">
      <c r="A13" s="27">
        <v>10</v>
      </c>
      <c r="B13" s="27" t="s">
        <v>81</v>
      </c>
      <c r="C13" s="27" t="s">
        <v>26</v>
      </c>
      <c r="D13" s="28" t="s">
        <v>82</v>
      </c>
      <c r="E13" s="28" t="s">
        <v>83</v>
      </c>
      <c r="F13" s="28" t="s">
        <v>25</v>
      </c>
      <c r="G13" s="29" t="s">
        <v>29</v>
      </c>
      <c r="H13" s="31" t="s">
        <v>84</v>
      </c>
      <c r="I13" s="31" t="s">
        <v>85</v>
      </c>
      <c r="J13" s="26" t="s">
        <v>25</v>
      </c>
      <c r="K13" s="27" t="s">
        <v>68</v>
      </c>
      <c r="L13" s="27" t="s">
        <v>33</v>
      </c>
      <c r="M13" s="32">
        <v>199900</v>
      </c>
      <c r="N13" s="32">
        <f t="shared" si="0"/>
        <v>49975</v>
      </c>
      <c r="O13" s="32">
        <f>+M13+N13</f>
        <v>249875</v>
      </c>
      <c r="P13" s="33" t="s">
        <v>34</v>
      </c>
      <c r="Q13" s="32"/>
      <c r="R13" s="33"/>
      <c r="S13" s="33"/>
      <c r="T13" s="33" t="s">
        <v>35</v>
      </c>
      <c r="U13" s="32" t="s">
        <v>46</v>
      </c>
      <c r="V13" s="24"/>
    </row>
    <row r="14" spans="1:30" ht="133.5" customHeight="1" x14ac:dyDescent="0.3">
      <c r="A14" s="26">
        <v>11</v>
      </c>
      <c r="B14" s="26" t="s">
        <v>86</v>
      </c>
      <c r="C14" s="27" t="s">
        <v>26</v>
      </c>
      <c r="D14" s="35" t="s">
        <v>87</v>
      </c>
      <c r="E14" s="35" t="s">
        <v>88</v>
      </c>
      <c r="F14" s="28" t="s">
        <v>25</v>
      </c>
      <c r="G14" s="29" t="s">
        <v>29</v>
      </c>
      <c r="H14" s="30" t="s">
        <v>89</v>
      </c>
      <c r="I14" s="31" t="s">
        <v>90</v>
      </c>
      <c r="J14" s="26" t="s">
        <v>25</v>
      </c>
      <c r="K14" s="34">
        <v>43070</v>
      </c>
      <c r="L14" s="27" t="s">
        <v>33</v>
      </c>
      <c r="M14" s="32">
        <v>199900</v>
      </c>
      <c r="N14" s="32">
        <f t="shared" si="0"/>
        <v>49975</v>
      </c>
      <c r="O14" s="32">
        <f t="shared" ref="O14:O18" si="2">+M14+N14</f>
        <v>249875</v>
      </c>
      <c r="P14" s="33" t="s">
        <v>34</v>
      </c>
      <c r="Q14" s="32"/>
      <c r="R14" s="33"/>
      <c r="S14" s="33"/>
      <c r="T14" s="33" t="s">
        <v>35</v>
      </c>
      <c r="U14" s="32" t="s">
        <v>46</v>
      </c>
      <c r="V14" s="24"/>
    </row>
    <row r="15" spans="1:30" ht="89.25" customHeight="1" x14ac:dyDescent="0.3">
      <c r="A15" s="26">
        <v>12</v>
      </c>
      <c r="B15" s="26" t="s">
        <v>91</v>
      </c>
      <c r="C15" s="27" t="s">
        <v>26</v>
      </c>
      <c r="D15" s="35" t="s">
        <v>92</v>
      </c>
      <c r="E15" s="35" t="s">
        <v>93</v>
      </c>
      <c r="F15" s="28" t="s">
        <v>25</v>
      </c>
      <c r="G15" s="29" t="s">
        <v>29</v>
      </c>
      <c r="H15" s="30" t="s">
        <v>94</v>
      </c>
      <c r="I15" s="31" t="s">
        <v>95</v>
      </c>
      <c r="J15" s="26" t="s">
        <v>25</v>
      </c>
      <c r="K15" s="27" t="s">
        <v>96</v>
      </c>
      <c r="L15" s="27" t="s">
        <v>33</v>
      </c>
      <c r="M15" s="32">
        <v>138000</v>
      </c>
      <c r="N15" s="32">
        <f t="shared" si="0"/>
        <v>34500</v>
      </c>
      <c r="O15" s="32">
        <f t="shared" si="2"/>
        <v>172500</v>
      </c>
      <c r="P15" s="33" t="s">
        <v>34</v>
      </c>
      <c r="Q15" s="32"/>
      <c r="R15" s="33"/>
      <c r="S15" s="33"/>
      <c r="T15" s="33" t="s">
        <v>35</v>
      </c>
      <c r="U15" s="32" t="s">
        <v>46</v>
      </c>
      <c r="V15" s="24"/>
    </row>
    <row r="16" spans="1:30" ht="78.75" customHeight="1" x14ac:dyDescent="0.3">
      <c r="A16" s="26">
        <v>13</v>
      </c>
      <c r="B16" s="26" t="s">
        <v>97</v>
      </c>
      <c r="C16" s="27" t="s">
        <v>26</v>
      </c>
      <c r="D16" s="35" t="s">
        <v>98</v>
      </c>
      <c r="E16" s="35" t="s">
        <v>99</v>
      </c>
      <c r="F16" s="28" t="s">
        <v>25</v>
      </c>
      <c r="G16" s="29" t="s">
        <v>29</v>
      </c>
      <c r="H16" s="30" t="s">
        <v>100</v>
      </c>
      <c r="I16" s="31" t="s">
        <v>101</v>
      </c>
      <c r="J16" s="26" t="s">
        <v>25</v>
      </c>
      <c r="K16" s="34">
        <v>43075</v>
      </c>
      <c r="L16" s="27" t="s">
        <v>33</v>
      </c>
      <c r="M16" s="32">
        <v>93720</v>
      </c>
      <c r="N16" s="32">
        <f t="shared" si="0"/>
        <v>23430</v>
      </c>
      <c r="O16" s="32">
        <f t="shared" si="2"/>
        <v>117150</v>
      </c>
      <c r="P16" s="33" t="s">
        <v>34</v>
      </c>
      <c r="Q16" s="32"/>
      <c r="R16" s="33"/>
      <c r="S16" s="33"/>
      <c r="T16" s="33" t="s">
        <v>35</v>
      </c>
      <c r="U16" s="32">
        <v>7720</v>
      </c>
      <c r="V16" s="24"/>
    </row>
    <row r="17" spans="1:22" ht="67.5" customHeight="1" x14ac:dyDescent="0.3">
      <c r="A17" s="26">
        <v>14</v>
      </c>
      <c r="B17" s="26" t="s">
        <v>102</v>
      </c>
      <c r="C17" s="27" t="s">
        <v>26</v>
      </c>
      <c r="D17" s="35" t="s">
        <v>103</v>
      </c>
      <c r="E17" s="35" t="s">
        <v>104</v>
      </c>
      <c r="F17" s="28" t="s">
        <v>25</v>
      </c>
      <c r="G17" s="29" t="s">
        <v>29</v>
      </c>
      <c r="H17" s="30" t="s">
        <v>100</v>
      </c>
      <c r="I17" s="31" t="s">
        <v>105</v>
      </c>
      <c r="J17" s="26" t="s">
        <v>25</v>
      </c>
      <c r="K17" s="34">
        <v>43075</v>
      </c>
      <c r="L17" s="27" t="s">
        <v>33</v>
      </c>
      <c r="M17" s="32">
        <v>78000</v>
      </c>
      <c r="N17" s="32">
        <f t="shared" si="0"/>
        <v>19500</v>
      </c>
      <c r="O17" s="32">
        <f t="shared" si="2"/>
        <v>97500</v>
      </c>
      <c r="P17" s="33" t="s">
        <v>34</v>
      </c>
      <c r="Q17" s="32"/>
      <c r="R17" s="33"/>
      <c r="S17" s="33"/>
      <c r="T17" s="33" t="s">
        <v>35</v>
      </c>
      <c r="U17" s="32">
        <v>6500</v>
      </c>
      <c r="V17" s="24"/>
    </row>
    <row r="18" spans="1:22" ht="82.5" customHeight="1" x14ac:dyDescent="0.3">
      <c r="A18" s="26">
        <v>15</v>
      </c>
      <c r="B18" s="26" t="s">
        <v>106</v>
      </c>
      <c r="C18" s="27" t="s">
        <v>26</v>
      </c>
      <c r="D18" s="35" t="s">
        <v>107</v>
      </c>
      <c r="E18" s="35" t="s">
        <v>108</v>
      </c>
      <c r="F18" s="28" t="s">
        <v>25</v>
      </c>
      <c r="G18" s="29" t="s">
        <v>29</v>
      </c>
      <c r="H18" s="30" t="s">
        <v>109</v>
      </c>
      <c r="I18" s="31" t="s">
        <v>110</v>
      </c>
      <c r="J18" s="26" t="s">
        <v>25</v>
      </c>
      <c r="K18" s="27" t="s">
        <v>111</v>
      </c>
      <c r="L18" s="27" t="s">
        <v>33</v>
      </c>
      <c r="M18" s="32">
        <v>199000</v>
      </c>
      <c r="N18" s="32">
        <f t="shared" si="0"/>
        <v>49750</v>
      </c>
      <c r="O18" s="32">
        <f t="shared" si="2"/>
        <v>248750</v>
      </c>
      <c r="P18" s="33" t="s">
        <v>34</v>
      </c>
      <c r="Q18" s="32"/>
      <c r="R18" s="33"/>
      <c r="S18" s="33"/>
      <c r="T18" s="33" t="s">
        <v>35</v>
      </c>
      <c r="U18" s="32" t="s">
        <v>46</v>
      </c>
      <c r="V18" s="24"/>
    </row>
    <row r="19" spans="1:22" ht="123.75" customHeight="1" x14ac:dyDescent="0.3">
      <c r="A19" s="38">
        <v>16</v>
      </c>
      <c r="B19" s="38" t="s">
        <v>25</v>
      </c>
      <c r="C19" s="38" t="s">
        <v>26</v>
      </c>
      <c r="D19" s="39" t="s">
        <v>112</v>
      </c>
      <c r="E19" s="40" t="s">
        <v>113</v>
      </c>
      <c r="F19" s="28" t="s">
        <v>25</v>
      </c>
      <c r="G19" s="39" t="s">
        <v>114</v>
      </c>
      <c r="H19" s="41" t="s">
        <v>115</v>
      </c>
      <c r="I19" s="41" t="s">
        <v>116</v>
      </c>
      <c r="J19" s="26" t="s">
        <v>25</v>
      </c>
      <c r="K19" s="38" t="s">
        <v>117</v>
      </c>
      <c r="L19" s="41" t="s">
        <v>118</v>
      </c>
      <c r="M19" s="42">
        <v>150000</v>
      </c>
      <c r="N19" s="32">
        <f t="shared" si="0"/>
        <v>37500</v>
      </c>
      <c r="O19" s="42">
        <f>+M19+N19</f>
        <v>187500</v>
      </c>
      <c r="P19" s="43" t="s">
        <v>34</v>
      </c>
      <c r="Q19" s="42"/>
      <c r="R19" s="43"/>
      <c r="S19" s="43"/>
      <c r="T19" s="33" t="s">
        <v>35</v>
      </c>
      <c r="U19" s="42" t="s">
        <v>46</v>
      </c>
      <c r="V19" s="24"/>
    </row>
    <row r="20" spans="1:22" ht="62.25" customHeight="1" x14ac:dyDescent="0.3">
      <c r="A20" s="27" t="s">
        <v>119</v>
      </c>
      <c r="B20" s="27" t="s">
        <v>120</v>
      </c>
      <c r="C20" s="27" t="s">
        <v>26</v>
      </c>
      <c r="D20" s="35" t="s">
        <v>121</v>
      </c>
      <c r="E20" s="35" t="s">
        <v>122</v>
      </c>
      <c r="F20" s="28" t="s">
        <v>25</v>
      </c>
      <c r="G20" s="44" t="s">
        <v>29</v>
      </c>
      <c r="H20" s="30" t="s">
        <v>123</v>
      </c>
      <c r="I20" s="31" t="s">
        <v>124</v>
      </c>
      <c r="J20" s="26" t="s">
        <v>25</v>
      </c>
      <c r="K20" s="27" t="s">
        <v>125</v>
      </c>
      <c r="L20" s="27" t="s">
        <v>126</v>
      </c>
      <c r="M20" s="32">
        <v>19000</v>
      </c>
      <c r="N20" s="32">
        <f t="shared" si="0"/>
        <v>4750</v>
      </c>
      <c r="O20" s="32">
        <f>+M20+N20</f>
        <v>23750</v>
      </c>
      <c r="P20" s="33" t="s">
        <v>34</v>
      </c>
      <c r="Q20" s="32"/>
      <c r="R20" s="33"/>
      <c r="S20" s="33"/>
      <c r="T20" s="33" t="s">
        <v>35</v>
      </c>
      <c r="U20" s="32" t="s">
        <v>46</v>
      </c>
      <c r="V20" s="24"/>
    </row>
    <row r="21" spans="1:22" ht="108.75" customHeight="1" x14ac:dyDescent="0.3">
      <c r="A21" s="26">
        <v>18</v>
      </c>
      <c r="B21" s="26" t="s">
        <v>127</v>
      </c>
      <c r="C21" s="27" t="s">
        <v>26</v>
      </c>
      <c r="D21" s="35" t="s">
        <v>128</v>
      </c>
      <c r="E21" s="35" t="s">
        <v>129</v>
      </c>
      <c r="F21" s="28" t="s">
        <v>25</v>
      </c>
      <c r="G21" s="44" t="s">
        <v>29</v>
      </c>
      <c r="H21" s="30" t="s">
        <v>130</v>
      </c>
      <c r="I21" s="31" t="s">
        <v>131</v>
      </c>
      <c r="J21" s="26" t="s">
        <v>25</v>
      </c>
      <c r="K21" s="27" t="s">
        <v>132</v>
      </c>
      <c r="L21" s="27" t="s">
        <v>133</v>
      </c>
      <c r="M21" s="45">
        <v>39999</v>
      </c>
      <c r="N21" s="32">
        <f t="shared" si="0"/>
        <v>9999.75</v>
      </c>
      <c r="O21" s="32">
        <f>+M21+N21</f>
        <v>49998.75</v>
      </c>
      <c r="P21" s="33" t="s">
        <v>34</v>
      </c>
      <c r="Q21" s="45"/>
      <c r="R21" s="46" t="s">
        <v>134</v>
      </c>
      <c r="S21" s="33"/>
      <c r="T21" s="33" t="s">
        <v>35</v>
      </c>
      <c r="U21" s="32" t="s">
        <v>46</v>
      </c>
      <c r="V21" s="24"/>
    </row>
    <row r="22" spans="1:22" ht="41.25" customHeight="1" x14ac:dyDescent="0.3">
      <c r="A22" s="26">
        <v>19</v>
      </c>
      <c r="B22" s="26" t="s">
        <v>135</v>
      </c>
      <c r="C22" s="27" t="s">
        <v>26</v>
      </c>
      <c r="D22" s="35" t="s">
        <v>136</v>
      </c>
      <c r="E22" s="35" t="s">
        <v>137</v>
      </c>
      <c r="F22" s="28" t="s">
        <v>25</v>
      </c>
      <c r="G22" s="44" t="s">
        <v>29</v>
      </c>
      <c r="H22" s="30" t="s">
        <v>138</v>
      </c>
      <c r="I22" s="31" t="s">
        <v>139</v>
      </c>
      <c r="J22" s="26" t="s">
        <v>25</v>
      </c>
      <c r="K22" s="27" t="s">
        <v>140</v>
      </c>
      <c r="L22" s="27" t="s">
        <v>33</v>
      </c>
      <c r="M22" s="32">
        <v>64440</v>
      </c>
      <c r="N22" s="32">
        <f t="shared" si="0"/>
        <v>16110</v>
      </c>
      <c r="O22" s="32">
        <f>+M22+N22</f>
        <v>80550</v>
      </c>
      <c r="P22" s="33" t="s">
        <v>34</v>
      </c>
      <c r="Q22" s="32"/>
      <c r="R22" s="33"/>
      <c r="S22" s="33"/>
      <c r="T22" s="33" t="s">
        <v>35</v>
      </c>
      <c r="U22" s="32" t="s">
        <v>46</v>
      </c>
      <c r="V22" s="24"/>
    </row>
    <row r="23" spans="1:22" ht="52.5" customHeight="1" x14ac:dyDescent="0.3">
      <c r="A23" s="27" t="s">
        <v>141</v>
      </c>
      <c r="B23" s="27" t="s">
        <v>25</v>
      </c>
      <c r="C23" s="27" t="s">
        <v>26</v>
      </c>
      <c r="D23" s="35" t="s">
        <v>142</v>
      </c>
      <c r="E23" s="35" t="s">
        <v>143</v>
      </c>
      <c r="F23" s="28" t="s">
        <v>25</v>
      </c>
      <c r="G23" s="44" t="s">
        <v>144</v>
      </c>
      <c r="H23" s="31" t="s">
        <v>145</v>
      </c>
      <c r="I23" s="27" t="s">
        <v>144</v>
      </c>
      <c r="J23" s="26" t="s">
        <v>25</v>
      </c>
      <c r="K23" s="27" t="s">
        <v>146</v>
      </c>
      <c r="L23" s="27" t="s">
        <v>147</v>
      </c>
      <c r="M23" s="32" t="s">
        <v>25</v>
      </c>
      <c r="N23" s="32"/>
      <c r="O23" s="32" t="s">
        <v>25</v>
      </c>
      <c r="P23" s="33" t="s">
        <v>34</v>
      </c>
      <c r="Q23" s="32"/>
      <c r="R23" s="33"/>
      <c r="S23" s="33"/>
      <c r="T23" s="33" t="s">
        <v>35</v>
      </c>
      <c r="U23" s="32" t="s">
        <v>46</v>
      </c>
      <c r="V23" s="24"/>
    </row>
    <row r="24" spans="1:22" ht="48.75" customHeight="1" x14ac:dyDescent="0.3">
      <c r="A24" s="27" t="s">
        <v>148</v>
      </c>
      <c r="B24" s="27" t="s">
        <v>149</v>
      </c>
      <c r="C24" s="27" t="s">
        <v>26</v>
      </c>
      <c r="D24" s="28" t="s">
        <v>150</v>
      </c>
      <c r="E24" s="28" t="s">
        <v>151</v>
      </c>
      <c r="F24" s="28" t="s">
        <v>25</v>
      </c>
      <c r="G24" s="44" t="s">
        <v>29</v>
      </c>
      <c r="H24" s="31" t="s">
        <v>152</v>
      </c>
      <c r="I24" s="31" t="s">
        <v>153</v>
      </c>
      <c r="J24" s="26" t="s">
        <v>25</v>
      </c>
      <c r="K24" s="27" t="s">
        <v>132</v>
      </c>
      <c r="L24" s="27" t="s">
        <v>33</v>
      </c>
      <c r="M24" s="32">
        <v>83391</v>
      </c>
      <c r="N24" s="32">
        <f t="shared" si="0"/>
        <v>20847.75</v>
      </c>
      <c r="O24" s="32">
        <f>+M24+N24</f>
        <v>104238.75</v>
      </c>
      <c r="P24" s="33" t="s">
        <v>34</v>
      </c>
      <c r="Q24" s="32"/>
      <c r="R24" s="33"/>
      <c r="S24" s="33"/>
      <c r="T24" s="33" t="s">
        <v>35</v>
      </c>
      <c r="U24" s="32" t="s">
        <v>46</v>
      </c>
      <c r="V24" s="24"/>
    </row>
    <row r="25" spans="1:22" ht="63.75" hidden="1" customHeight="1" x14ac:dyDescent="0.3">
      <c r="A25" s="27" t="s">
        <v>154</v>
      </c>
      <c r="B25" s="27"/>
      <c r="C25" s="47" t="s">
        <v>26</v>
      </c>
      <c r="D25" s="48" t="s">
        <v>155</v>
      </c>
      <c r="E25" s="48"/>
      <c r="F25" s="28" t="s">
        <v>25</v>
      </c>
      <c r="G25" s="48"/>
      <c r="H25" s="49" t="s">
        <v>156</v>
      </c>
      <c r="I25" s="47" t="s">
        <v>157</v>
      </c>
      <c r="J25" s="26" t="s">
        <v>25</v>
      </c>
      <c r="K25" s="47" t="s">
        <v>158</v>
      </c>
      <c r="L25" s="47" t="s">
        <v>25</v>
      </c>
      <c r="M25" s="50">
        <v>13056</v>
      </c>
      <c r="N25" s="32">
        <f t="shared" si="0"/>
        <v>3264</v>
      </c>
      <c r="O25" s="50" t="s">
        <v>25</v>
      </c>
      <c r="P25" s="51"/>
      <c r="Q25" s="50"/>
      <c r="R25" s="51"/>
      <c r="S25" s="51"/>
      <c r="T25" s="33" t="s">
        <v>35</v>
      </c>
      <c r="U25" s="50" t="s">
        <v>46</v>
      </c>
      <c r="V25" s="24"/>
    </row>
    <row r="26" spans="1:22" ht="54.75" hidden="1" customHeight="1" x14ac:dyDescent="0.3">
      <c r="A26" s="27" t="s">
        <v>159</v>
      </c>
      <c r="B26" s="27"/>
      <c r="C26" s="47" t="s">
        <v>26</v>
      </c>
      <c r="D26" s="48" t="s">
        <v>160</v>
      </c>
      <c r="E26" s="48"/>
      <c r="F26" s="28" t="s">
        <v>25</v>
      </c>
      <c r="G26" s="48"/>
      <c r="H26" s="49" t="s">
        <v>161</v>
      </c>
      <c r="I26" s="47" t="s">
        <v>144</v>
      </c>
      <c r="J26" s="26" t="s">
        <v>25</v>
      </c>
      <c r="K26" s="47" t="s">
        <v>158</v>
      </c>
      <c r="L26" s="47" t="s">
        <v>162</v>
      </c>
      <c r="M26" s="50">
        <v>22425</v>
      </c>
      <c r="N26" s="32">
        <f t="shared" si="0"/>
        <v>5606.25</v>
      </c>
      <c r="O26" s="50" t="s">
        <v>25</v>
      </c>
      <c r="P26" s="51"/>
      <c r="Q26" s="50"/>
      <c r="R26" s="51"/>
      <c r="S26" s="51"/>
      <c r="T26" s="33" t="s">
        <v>35</v>
      </c>
      <c r="U26" s="50" t="s">
        <v>46</v>
      </c>
      <c r="V26" s="24"/>
    </row>
    <row r="27" spans="1:22" ht="54.75" hidden="1" customHeight="1" x14ac:dyDescent="0.3">
      <c r="A27" s="27" t="s">
        <v>163</v>
      </c>
      <c r="B27" s="27"/>
      <c r="C27" s="47" t="s">
        <v>26</v>
      </c>
      <c r="D27" s="48" t="s">
        <v>164</v>
      </c>
      <c r="E27" s="48"/>
      <c r="F27" s="28" t="s">
        <v>25</v>
      </c>
      <c r="G27" s="48"/>
      <c r="H27" s="49" t="s">
        <v>165</v>
      </c>
      <c r="I27" s="47" t="s">
        <v>157</v>
      </c>
      <c r="J27" s="26" t="s">
        <v>25</v>
      </c>
      <c r="K27" s="47" t="s">
        <v>25</v>
      </c>
      <c r="L27" s="47" t="s">
        <v>166</v>
      </c>
      <c r="M27" s="50">
        <v>24960</v>
      </c>
      <c r="N27" s="32">
        <f t="shared" si="0"/>
        <v>6240</v>
      </c>
      <c r="O27" s="50" t="s">
        <v>167</v>
      </c>
      <c r="P27" s="51"/>
      <c r="Q27" s="50"/>
      <c r="R27" s="51"/>
      <c r="S27" s="51"/>
      <c r="T27" s="33" t="s">
        <v>35</v>
      </c>
      <c r="U27" s="50" t="s">
        <v>46</v>
      </c>
      <c r="V27" s="24"/>
    </row>
    <row r="28" spans="1:22" ht="41.25" hidden="1" customHeight="1" x14ac:dyDescent="0.3">
      <c r="A28" s="27" t="s">
        <v>168</v>
      </c>
      <c r="B28" s="27"/>
      <c r="C28" s="47" t="s">
        <v>26</v>
      </c>
      <c r="D28" s="48" t="s">
        <v>169</v>
      </c>
      <c r="E28" s="48"/>
      <c r="F28" s="28" t="s">
        <v>25</v>
      </c>
      <c r="G28" s="48"/>
      <c r="H28" s="49" t="s">
        <v>170</v>
      </c>
      <c r="I28" s="49" t="s">
        <v>171</v>
      </c>
      <c r="J28" s="26" t="s">
        <v>25</v>
      </c>
      <c r="K28" s="47" t="s">
        <v>25</v>
      </c>
      <c r="L28" s="47" t="s">
        <v>172</v>
      </c>
      <c r="M28" s="50">
        <v>240000</v>
      </c>
      <c r="N28" s="32">
        <f t="shared" si="0"/>
        <v>60000</v>
      </c>
      <c r="O28" s="50" t="s">
        <v>25</v>
      </c>
      <c r="P28" s="51"/>
      <c r="Q28" s="50"/>
      <c r="R28" s="51"/>
      <c r="S28" s="51"/>
      <c r="T28" s="33" t="s">
        <v>35</v>
      </c>
      <c r="U28" s="50" t="s">
        <v>46</v>
      </c>
      <c r="V28" s="24"/>
    </row>
    <row r="29" spans="1:22" ht="45.75" hidden="1" customHeight="1" x14ac:dyDescent="0.3">
      <c r="A29" s="27" t="s">
        <v>173</v>
      </c>
      <c r="B29" s="27"/>
      <c r="C29" s="47" t="s">
        <v>26</v>
      </c>
      <c r="D29" s="48" t="s">
        <v>174</v>
      </c>
      <c r="E29" s="48"/>
      <c r="F29" s="28" t="s">
        <v>25</v>
      </c>
      <c r="G29" s="48"/>
      <c r="H29" s="49" t="s">
        <v>175</v>
      </c>
      <c r="I29" s="49" t="s">
        <v>176</v>
      </c>
      <c r="J29" s="26" t="s">
        <v>25</v>
      </c>
      <c r="K29" s="47" t="s">
        <v>25</v>
      </c>
      <c r="L29" s="47" t="s">
        <v>166</v>
      </c>
      <c r="M29" s="50">
        <v>9780</v>
      </c>
      <c r="N29" s="32">
        <f t="shared" si="0"/>
        <v>2445</v>
      </c>
      <c r="O29" s="50" t="s">
        <v>25</v>
      </c>
      <c r="P29" s="51"/>
      <c r="Q29" s="50"/>
      <c r="R29" s="51"/>
      <c r="S29" s="51"/>
      <c r="T29" s="33" t="s">
        <v>35</v>
      </c>
      <c r="U29" s="50" t="s">
        <v>46</v>
      </c>
      <c r="V29" s="24"/>
    </row>
    <row r="30" spans="1:22" ht="69" hidden="1" customHeight="1" x14ac:dyDescent="0.3">
      <c r="A30" s="27" t="s">
        <v>177</v>
      </c>
      <c r="B30" s="27"/>
      <c r="C30" s="47" t="s">
        <v>26</v>
      </c>
      <c r="D30" s="48" t="s">
        <v>178</v>
      </c>
      <c r="E30" s="48"/>
      <c r="F30" s="28" t="s">
        <v>25</v>
      </c>
      <c r="G30" s="48"/>
      <c r="H30" s="49" t="s">
        <v>179</v>
      </c>
      <c r="I30" s="49" t="s">
        <v>180</v>
      </c>
      <c r="J30" s="26" t="s">
        <v>25</v>
      </c>
      <c r="K30" s="47" t="s">
        <v>25</v>
      </c>
      <c r="L30" s="47" t="s">
        <v>181</v>
      </c>
      <c r="M30" s="50">
        <v>231549.6</v>
      </c>
      <c r="N30" s="32">
        <f t="shared" si="0"/>
        <v>57887.4</v>
      </c>
      <c r="O30" s="50" t="s">
        <v>25</v>
      </c>
      <c r="P30" s="51"/>
      <c r="Q30" s="50"/>
      <c r="R30" s="51"/>
      <c r="S30" s="51"/>
      <c r="T30" s="33" t="s">
        <v>35</v>
      </c>
      <c r="U30" s="50" t="s">
        <v>46</v>
      </c>
      <c r="V30" s="24"/>
    </row>
    <row r="31" spans="1:22" ht="45" hidden="1" customHeight="1" x14ac:dyDescent="0.3">
      <c r="A31" s="27" t="s">
        <v>182</v>
      </c>
      <c r="B31" s="27"/>
      <c r="C31" s="47" t="s">
        <v>26</v>
      </c>
      <c r="D31" s="48" t="s">
        <v>183</v>
      </c>
      <c r="E31" s="48"/>
      <c r="F31" s="28" t="s">
        <v>25</v>
      </c>
      <c r="G31" s="48"/>
      <c r="H31" s="49" t="s">
        <v>184</v>
      </c>
      <c r="I31" s="47" t="s">
        <v>157</v>
      </c>
      <c r="J31" s="26" t="s">
        <v>25</v>
      </c>
      <c r="K31" s="47" t="s">
        <v>158</v>
      </c>
      <c r="L31" s="47" t="s">
        <v>185</v>
      </c>
      <c r="M31" s="50">
        <v>1092.5</v>
      </c>
      <c r="N31" s="32">
        <f t="shared" si="0"/>
        <v>273.125</v>
      </c>
      <c r="O31" s="50" t="s">
        <v>167</v>
      </c>
      <c r="P31" s="51"/>
      <c r="Q31" s="50"/>
      <c r="R31" s="51"/>
      <c r="S31" s="51"/>
      <c r="T31" s="33" t="s">
        <v>35</v>
      </c>
      <c r="U31" s="50" t="s">
        <v>46</v>
      </c>
      <c r="V31" s="24"/>
    </row>
    <row r="32" spans="1:22" ht="58.5" hidden="1" customHeight="1" x14ac:dyDescent="0.3">
      <c r="A32" s="27" t="s">
        <v>186</v>
      </c>
      <c r="B32" s="27"/>
      <c r="C32" s="47" t="s">
        <v>26</v>
      </c>
      <c r="D32" s="48" t="s">
        <v>187</v>
      </c>
      <c r="E32" s="48"/>
      <c r="F32" s="28" t="s">
        <v>25</v>
      </c>
      <c r="G32" s="48"/>
      <c r="H32" s="49" t="s">
        <v>188</v>
      </c>
      <c r="I32" s="49" t="s">
        <v>189</v>
      </c>
      <c r="J32" s="26" t="s">
        <v>25</v>
      </c>
      <c r="K32" s="47" t="s">
        <v>25</v>
      </c>
      <c r="L32" s="47" t="s">
        <v>190</v>
      </c>
      <c r="M32" s="50">
        <v>2660</v>
      </c>
      <c r="N32" s="32">
        <f t="shared" si="0"/>
        <v>665</v>
      </c>
      <c r="O32" s="50" t="s">
        <v>25</v>
      </c>
      <c r="P32" s="51"/>
      <c r="Q32" s="50"/>
      <c r="R32" s="51"/>
      <c r="S32" s="51"/>
      <c r="T32" s="33" t="s">
        <v>35</v>
      </c>
      <c r="U32" s="50" t="s">
        <v>46</v>
      </c>
      <c r="V32" s="24"/>
    </row>
    <row r="33" spans="1:22" ht="57.75" hidden="1" customHeight="1" x14ac:dyDescent="0.3">
      <c r="A33" s="27" t="s">
        <v>191</v>
      </c>
      <c r="B33" s="27"/>
      <c r="C33" s="47" t="s">
        <v>26</v>
      </c>
      <c r="D33" s="48" t="s">
        <v>192</v>
      </c>
      <c r="E33" s="48"/>
      <c r="F33" s="28" t="s">
        <v>25</v>
      </c>
      <c r="G33" s="48"/>
      <c r="H33" s="49" t="s">
        <v>193</v>
      </c>
      <c r="I33" s="49" t="s">
        <v>194</v>
      </c>
      <c r="J33" s="26" t="s">
        <v>25</v>
      </c>
      <c r="K33" s="47" t="s">
        <v>195</v>
      </c>
      <c r="L33" s="47" t="s">
        <v>196</v>
      </c>
      <c r="M33" s="50">
        <v>6840</v>
      </c>
      <c r="N33" s="32">
        <f t="shared" si="0"/>
        <v>1710</v>
      </c>
      <c r="O33" s="50" t="s">
        <v>25</v>
      </c>
      <c r="P33" s="51"/>
      <c r="Q33" s="50"/>
      <c r="R33" s="51"/>
      <c r="S33" s="51"/>
      <c r="T33" s="33" t="s">
        <v>35</v>
      </c>
      <c r="U33" s="50" t="s">
        <v>46</v>
      </c>
      <c r="V33" s="24"/>
    </row>
    <row r="34" spans="1:22" ht="48" hidden="1" customHeight="1" x14ac:dyDescent="0.3">
      <c r="A34" s="27" t="s">
        <v>197</v>
      </c>
      <c r="B34" s="27"/>
      <c r="C34" s="47" t="s">
        <v>26</v>
      </c>
      <c r="D34" s="48" t="s">
        <v>198</v>
      </c>
      <c r="E34" s="48"/>
      <c r="F34" s="28" t="s">
        <v>25</v>
      </c>
      <c r="G34" s="48"/>
      <c r="H34" s="49" t="s">
        <v>199</v>
      </c>
      <c r="I34" s="49" t="s">
        <v>200</v>
      </c>
      <c r="J34" s="26" t="s">
        <v>25</v>
      </c>
      <c r="K34" s="47" t="s">
        <v>195</v>
      </c>
      <c r="L34" s="47" t="s">
        <v>201</v>
      </c>
      <c r="M34" s="50">
        <v>22245</v>
      </c>
      <c r="N34" s="32">
        <f t="shared" si="0"/>
        <v>5561.25</v>
      </c>
      <c r="O34" s="50" t="s">
        <v>25</v>
      </c>
      <c r="P34" s="51"/>
      <c r="Q34" s="50"/>
      <c r="R34" s="51"/>
      <c r="S34" s="51"/>
      <c r="T34" s="33" t="s">
        <v>35</v>
      </c>
      <c r="U34" s="50" t="s">
        <v>46</v>
      </c>
      <c r="V34" s="24"/>
    </row>
    <row r="35" spans="1:22" ht="125.25" hidden="1" customHeight="1" x14ac:dyDescent="0.3">
      <c r="A35" s="38">
        <v>22</v>
      </c>
      <c r="B35" s="38"/>
      <c r="C35" s="38" t="s">
        <v>26</v>
      </c>
      <c r="D35" s="39" t="s">
        <v>202</v>
      </c>
      <c r="E35" s="39" t="s">
        <v>203</v>
      </c>
      <c r="F35" s="28" t="s">
        <v>25</v>
      </c>
      <c r="G35" s="39" t="s">
        <v>114</v>
      </c>
      <c r="H35" s="41" t="s">
        <v>204</v>
      </c>
      <c r="I35" s="41" t="s">
        <v>205</v>
      </c>
      <c r="J35" s="26" t="s">
        <v>25</v>
      </c>
      <c r="K35" s="38" t="s">
        <v>206</v>
      </c>
      <c r="L35" s="41" t="s">
        <v>207</v>
      </c>
      <c r="M35" s="42" t="s">
        <v>25</v>
      </c>
      <c r="N35" s="32" t="e">
        <f t="shared" si="0"/>
        <v>#VALUE!</v>
      </c>
      <c r="O35" s="42" t="s">
        <v>25</v>
      </c>
      <c r="P35" s="43"/>
      <c r="Q35" s="42"/>
      <c r="R35" s="43"/>
      <c r="S35" s="43"/>
      <c r="T35" s="33" t="s">
        <v>35</v>
      </c>
      <c r="U35" s="42" t="s">
        <v>46</v>
      </c>
      <c r="V35" s="24"/>
    </row>
    <row r="36" spans="1:22" ht="63" customHeight="1" x14ac:dyDescent="0.3">
      <c r="A36" s="38">
        <v>23</v>
      </c>
      <c r="B36" s="38"/>
      <c r="C36" s="38" t="s">
        <v>208</v>
      </c>
      <c r="D36" s="39" t="s">
        <v>209</v>
      </c>
      <c r="E36" s="39" t="s">
        <v>203</v>
      </c>
      <c r="F36" s="28" t="s">
        <v>25</v>
      </c>
      <c r="G36" s="39" t="s">
        <v>114</v>
      </c>
      <c r="H36" s="41" t="s">
        <v>204</v>
      </c>
      <c r="I36" s="41" t="s">
        <v>210</v>
      </c>
      <c r="J36" s="26" t="s">
        <v>25</v>
      </c>
      <c r="K36" s="38" t="s">
        <v>211</v>
      </c>
      <c r="L36" s="38" t="s">
        <v>212</v>
      </c>
      <c r="M36" s="42" t="s">
        <v>213</v>
      </c>
      <c r="N36" s="32" t="s">
        <v>213</v>
      </c>
      <c r="O36" s="42" t="s">
        <v>213</v>
      </c>
      <c r="P36" s="43" t="s">
        <v>214</v>
      </c>
      <c r="Q36" s="42"/>
      <c r="R36" s="43"/>
      <c r="S36" s="43"/>
      <c r="T36" s="33" t="s">
        <v>35</v>
      </c>
      <c r="U36" s="42" t="s">
        <v>215</v>
      </c>
      <c r="V36" s="24"/>
    </row>
    <row r="37" spans="1:22" ht="90" customHeight="1" x14ac:dyDescent="0.3">
      <c r="A37" s="27">
        <v>24</v>
      </c>
      <c r="B37" s="27" t="s">
        <v>216</v>
      </c>
      <c r="C37" s="27" t="s">
        <v>26</v>
      </c>
      <c r="D37" s="28" t="s">
        <v>217</v>
      </c>
      <c r="E37" s="28" t="s">
        <v>218</v>
      </c>
      <c r="F37" s="28" t="s">
        <v>25</v>
      </c>
      <c r="G37" s="29" t="s">
        <v>29</v>
      </c>
      <c r="H37" s="30" t="s">
        <v>219</v>
      </c>
      <c r="I37" s="31" t="s">
        <v>220</v>
      </c>
      <c r="J37" s="26" t="s">
        <v>25</v>
      </c>
      <c r="K37" s="27" t="s">
        <v>195</v>
      </c>
      <c r="L37" s="27" t="s">
        <v>34</v>
      </c>
      <c r="M37" s="32">
        <v>39990</v>
      </c>
      <c r="N37" s="32">
        <f t="shared" si="0"/>
        <v>9997.5</v>
      </c>
      <c r="O37" s="32">
        <f>+M37+N37</f>
        <v>49987.5</v>
      </c>
      <c r="P37" s="33" t="s">
        <v>34</v>
      </c>
      <c r="Q37" s="32"/>
      <c r="R37" s="33"/>
      <c r="S37" s="33"/>
      <c r="T37" s="33" t="s">
        <v>35</v>
      </c>
      <c r="U37" s="32" t="s">
        <v>46</v>
      </c>
      <c r="V37" s="24"/>
    </row>
    <row r="38" spans="1:22" ht="53.25" hidden="1" customHeight="1" x14ac:dyDescent="0.3">
      <c r="A38" s="27" t="s">
        <v>221</v>
      </c>
      <c r="B38" s="27"/>
      <c r="C38" s="47" t="s">
        <v>26</v>
      </c>
      <c r="D38" s="48" t="s">
        <v>222</v>
      </c>
      <c r="E38" s="48"/>
      <c r="F38" s="28" t="s">
        <v>25</v>
      </c>
      <c r="G38" s="29" t="s">
        <v>29</v>
      </c>
      <c r="H38" s="49" t="s">
        <v>223</v>
      </c>
      <c r="I38" s="49" t="s">
        <v>224</v>
      </c>
      <c r="J38" s="26" t="s">
        <v>25</v>
      </c>
      <c r="K38" s="47" t="s">
        <v>225</v>
      </c>
      <c r="L38" s="47" t="s">
        <v>226</v>
      </c>
      <c r="M38" s="50">
        <v>31350</v>
      </c>
      <c r="N38" s="32">
        <f t="shared" si="0"/>
        <v>7837.5</v>
      </c>
      <c r="O38" s="50"/>
      <c r="P38" s="51"/>
      <c r="Q38" s="50"/>
      <c r="R38" s="51"/>
      <c r="S38" s="51"/>
      <c r="T38" s="33" t="s">
        <v>35</v>
      </c>
      <c r="U38" s="50" t="s">
        <v>46</v>
      </c>
      <c r="V38" s="24"/>
    </row>
    <row r="39" spans="1:22" ht="63" hidden="1" customHeight="1" x14ac:dyDescent="0.3">
      <c r="A39" s="27" t="s">
        <v>227</v>
      </c>
      <c r="B39" s="27"/>
      <c r="C39" s="47" t="s">
        <v>26</v>
      </c>
      <c r="D39" s="48" t="s">
        <v>228</v>
      </c>
      <c r="E39" s="48"/>
      <c r="F39" s="28" t="s">
        <v>25</v>
      </c>
      <c r="G39" s="29" t="s">
        <v>29</v>
      </c>
      <c r="H39" s="49" t="s">
        <v>229</v>
      </c>
      <c r="I39" s="49" t="s">
        <v>230</v>
      </c>
      <c r="J39" s="26" t="s">
        <v>25</v>
      </c>
      <c r="K39" s="47" t="s">
        <v>225</v>
      </c>
      <c r="L39" s="47" t="s">
        <v>231</v>
      </c>
      <c r="M39" s="50">
        <v>1890</v>
      </c>
      <c r="N39" s="32">
        <f t="shared" si="0"/>
        <v>472.5</v>
      </c>
      <c r="O39" s="50" t="s">
        <v>25</v>
      </c>
      <c r="P39" s="51"/>
      <c r="Q39" s="50"/>
      <c r="R39" s="51"/>
      <c r="S39" s="51"/>
      <c r="T39" s="33" t="s">
        <v>35</v>
      </c>
      <c r="U39" s="50" t="s">
        <v>46</v>
      </c>
      <c r="V39" s="24"/>
    </row>
    <row r="40" spans="1:22" ht="20.25" hidden="1" customHeight="1" x14ac:dyDescent="0.3">
      <c r="A40" s="27" t="s">
        <v>232</v>
      </c>
      <c r="B40" s="27"/>
      <c r="C40" s="47" t="s">
        <v>26</v>
      </c>
      <c r="D40" s="52" t="s">
        <v>233</v>
      </c>
      <c r="E40" s="52"/>
      <c r="F40" s="28" t="s">
        <v>25</v>
      </c>
      <c r="G40" s="29" t="s">
        <v>29</v>
      </c>
      <c r="H40" s="53" t="s">
        <v>234</v>
      </c>
      <c r="I40" s="53" t="s">
        <v>235</v>
      </c>
      <c r="J40" s="26" t="s">
        <v>25</v>
      </c>
      <c r="K40" s="54" t="s">
        <v>236</v>
      </c>
      <c r="L40" s="54" t="s">
        <v>237</v>
      </c>
      <c r="M40" s="55"/>
      <c r="N40" s="32">
        <f t="shared" si="0"/>
        <v>0</v>
      </c>
      <c r="O40" s="50">
        <v>10115</v>
      </c>
      <c r="P40" s="51"/>
      <c r="Q40" s="50"/>
      <c r="R40" s="51"/>
      <c r="S40" s="51"/>
      <c r="T40" s="33" t="s">
        <v>35</v>
      </c>
      <c r="U40" s="56" t="s">
        <v>215</v>
      </c>
      <c r="V40" s="24"/>
    </row>
    <row r="41" spans="1:22" ht="93" customHeight="1" x14ac:dyDescent="0.3">
      <c r="A41" s="26">
        <v>25</v>
      </c>
      <c r="B41" s="26" t="s">
        <v>238</v>
      </c>
      <c r="C41" s="27" t="s">
        <v>26</v>
      </c>
      <c r="D41" s="35" t="s">
        <v>239</v>
      </c>
      <c r="E41" s="35" t="s">
        <v>240</v>
      </c>
      <c r="F41" s="28" t="s">
        <v>25</v>
      </c>
      <c r="G41" s="29" t="s">
        <v>29</v>
      </c>
      <c r="H41" s="30" t="s">
        <v>241</v>
      </c>
      <c r="I41" s="31" t="s">
        <v>242</v>
      </c>
      <c r="J41" s="26" t="s">
        <v>25</v>
      </c>
      <c r="K41" s="27" t="s">
        <v>243</v>
      </c>
      <c r="L41" s="34">
        <v>43159</v>
      </c>
      <c r="M41" s="32">
        <v>57500</v>
      </c>
      <c r="N41" s="32">
        <f t="shared" si="0"/>
        <v>14375</v>
      </c>
      <c r="O41" s="32">
        <f>+M41+N41</f>
        <v>71875</v>
      </c>
      <c r="P41" s="33" t="s">
        <v>244</v>
      </c>
      <c r="Q41" s="57">
        <v>71875</v>
      </c>
      <c r="R41" s="33"/>
      <c r="S41" s="33"/>
      <c r="T41" s="33" t="s">
        <v>35</v>
      </c>
      <c r="U41" s="32" t="s">
        <v>46</v>
      </c>
      <c r="V41" s="24"/>
    </row>
    <row r="42" spans="1:22" ht="47.25" hidden="1" customHeight="1" x14ac:dyDescent="0.3">
      <c r="A42" s="27" t="s">
        <v>245</v>
      </c>
      <c r="B42" s="27"/>
      <c r="C42" s="47" t="s">
        <v>26</v>
      </c>
      <c r="D42" s="48" t="s">
        <v>246</v>
      </c>
      <c r="E42" s="48"/>
      <c r="F42" s="28" t="s">
        <v>25</v>
      </c>
      <c r="G42" s="29" t="s">
        <v>29</v>
      </c>
      <c r="H42" s="49" t="s">
        <v>247</v>
      </c>
      <c r="I42" s="47" t="s">
        <v>157</v>
      </c>
      <c r="J42" s="26" t="s">
        <v>25</v>
      </c>
      <c r="K42" s="47" t="s">
        <v>248</v>
      </c>
      <c r="L42" s="47" t="s">
        <v>249</v>
      </c>
      <c r="M42" s="50">
        <v>5824</v>
      </c>
      <c r="N42" s="32">
        <f t="shared" si="0"/>
        <v>1456</v>
      </c>
      <c r="O42" s="50" t="s">
        <v>25</v>
      </c>
      <c r="P42" s="51"/>
      <c r="Q42" s="50"/>
      <c r="R42" s="51"/>
      <c r="S42" s="51"/>
      <c r="T42" s="33" t="s">
        <v>35</v>
      </c>
      <c r="U42" s="50" t="s">
        <v>46</v>
      </c>
      <c r="V42" s="24"/>
    </row>
    <row r="43" spans="1:22" ht="56.25" hidden="1" customHeight="1" x14ac:dyDescent="0.3">
      <c r="A43" s="26" t="s">
        <v>250</v>
      </c>
      <c r="B43" s="26"/>
      <c r="C43" s="47" t="s">
        <v>26</v>
      </c>
      <c r="D43" s="48" t="s">
        <v>251</v>
      </c>
      <c r="E43" s="48"/>
      <c r="F43" s="28" t="s">
        <v>25</v>
      </c>
      <c r="G43" s="29" t="s">
        <v>29</v>
      </c>
      <c r="H43" s="49" t="s">
        <v>252</v>
      </c>
      <c r="I43" s="49" t="s">
        <v>253</v>
      </c>
      <c r="J43" s="26" t="s">
        <v>25</v>
      </c>
      <c r="K43" s="47" t="s">
        <v>254</v>
      </c>
      <c r="L43" s="47" t="s">
        <v>255</v>
      </c>
      <c r="M43" s="50">
        <v>4999.95</v>
      </c>
      <c r="N43" s="32">
        <f t="shared" si="0"/>
        <v>1249.9875</v>
      </c>
      <c r="O43" s="50" t="s">
        <v>25</v>
      </c>
      <c r="P43" s="51"/>
      <c r="Q43" s="50"/>
      <c r="R43" s="51"/>
      <c r="S43" s="51"/>
      <c r="T43" s="33" t="s">
        <v>35</v>
      </c>
      <c r="U43" s="50" t="s">
        <v>46</v>
      </c>
      <c r="V43" s="24"/>
    </row>
    <row r="44" spans="1:22" ht="60.75" hidden="1" customHeight="1" x14ac:dyDescent="0.3">
      <c r="A44" s="27">
        <v>26</v>
      </c>
      <c r="B44" s="27" t="s">
        <v>256</v>
      </c>
      <c r="C44" s="27" t="s">
        <v>26</v>
      </c>
      <c r="D44" s="28" t="s">
        <v>257</v>
      </c>
      <c r="E44" s="28" t="s">
        <v>258</v>
      </c>
      <c r="F44" s="28" t="s">
        <v>25</v>
      </c>
      <c r="G44" s="29" t="s">
        <v>144</v>
      </c>
      <c r="H44" s="31" t="s">
        <v>259</v>
      </c>
      <c r="I44" s="31" t="s">
        <v>260</v>
      </c>
      <c r="J44" s="26" t="s">
        <v>25</v>
      </c>
      <c r="K44" s="27" t="s">
        <v>261</v>
      </c>
      <c r="L44" s="47" t="s">
        <v>262</v>
      </c>
      <c r="M44" s="50" t="s">
        <v>25</v>
      </c>
      <c r="N44" s="50"/>
      <c r="O44" s="50" t="s">
        <v>25</v>
      </c>
      <c r="P44" s="51"/>
      <c r="Q44" s="58">
        <v>0</v>
      </c>
      <c r="R44" s="33"/>
      <c r="S44" s="33"/>
      <c r="T44" s="33" t="s">
        <v>35</v>
      </c>
      <c r="U44" s="32" t="s">
        <v>46</v>
      </c>
      <c r="V44" s="24"/>
    </row>
    <row r="45" spans="1:22" ht="131.25" x14ac:dyDescent="0.3">
      <c r="A45" s="38">
        <v>26</v>
      </c>
      <c r="B45" s="38"/>
      <c r="C45" s="59" t="s">
        <v>263</v>
      </c>
      <c r="D45" s="39" t="s">
        <v>264</v>
      </c>
      <c r="E45" s="39" t="s">
        <v>265</v>
      </c>
      <c r="F45" s="28" t="s">
        <v>25</v>
      </c>
      <c r="G45" s="39" t="s">
        <v>114</v>
      </c>
      <c r="H45" s="41" t="s">
        <v>266</v>
      </c>
      <c r="I45" s="60" t="s">
        <v>267</v>
      </c>
      <c r="J45" s="26" t="s">
        <v>25</v>
      </c>
      <c r="K45" s="38" t="s">
        <v>268</v>
      </c>
      <c r="L45" s="41" t="s">
        <v>212</v>
      </c>
      <c r="M45" s="42">
        <v>164218.4</v>
      </c>
      <c r="N45" s="42">
        <f t="shared" si="0"/>
        <v>41054.6</v>
      </c>
      <c r="O45" s="61">
        <v>205273.3</v>
      </c>
      <c r="P45" s="61" t="s">
        <v>269</v>
      </c>
      <c r="Q45" s="62"/>
      <c r="R45" s="63"/>
      <c r="S45" s="63"/>
      <c r="T45" s="33" t="s">
        <v>35</v>
      </c>
      <c r="U45" s="42" t="s">
        <v>270</v>
      </c>
      <c r="V45" s="24"/>
    </row>
    <row r="46" spans="1:22" ht="93.75" hidden="1" x14ac:dyDescent="0.3">
      <c r="A46" s="64" t="s">
        <v>271</v>
      </c>
      <c r="B46" s="64"/>
      <c r="C46" s="64"/>
      <c r="D46" s="65" t="s">
        <v>272</v>
      </c>
      <c r="E46" s="65"/>
      <c r="F46" s="28" t="s">
        <v>25</v>
      </c>
      <c r="G46" s="65"/>
      <c r="H46" s="66" t="s">
        <v>273</v>
      </c>
      <c r="I46" s="66" t="s">
        <v>274</v>
      </c>
      <c r="J46" s="26" t="s">
        <v>25</v>
      </c>
      <c r="K46" s="67" t="s">
        <v>275</v>
      </c>
      <c r="L46" s="67" t="s">
        <v>34</v>
      </c>
      <c r="M46" s="68">
        <v>464782</v>
      </c>
      <c r="N46" s="32">
        <f t="shared" si="0"/>
        <v>116195.5</v>
      </c>
      <c r="O46" s="69"/>
      <c r="P46" s="70"/>
      <c r="Q46" s="69"/>
      <c r="R46" s="70"/>
      <c r="S46" s="70"/>
      <c r="T46" s="33" t="s">
        <v>35</v>
      </c>
      <c r="U46" s="69" t="s">
        <v>276</v>
      </c>
      <c r="V46" s="24"/>
    </row>
    <row r="47" spans="1:22" ht="112.5" hidden="1" x14ac:dyDescent="0.3">
      <c r="A47" s="64" t="s">
        <v>277</v>
      </c>
      <c r="B47" s="64"/>
      <c r="C47" s="64"/>
      <c r="D47" s="65" t="s">
        <v>278</v>
      </c>
      <c r="E47" s="65"/>
      <c r="F47" s="28" t="s">
        <v>25</v>
      </c>
      <c r="G47" s="65"/>
      <c r="H47" s="66" t="s">
        <v>279</v>
      </c>
      <c r="I47" s="66" t="s">
        <v>274</v>
      </c>
      <c r="J47" s="26" t="s">
        <v>25</v>
      </c>
      <c r="K47" s="67" t="s">
        <v>275</v>
      </c>
      <c r="L47" s="67" t="s">
        <v>34</v>
      </c>
      <c r="M47" s="68">
        <v>272058</v>
      </c>
      <c r="N47" s="32">
        <f t="shared" si="0"/>
        <v>68014.5</v>
      </c>
      <c r="O47" s="69"/>
      <c r="P47" s="70"/>
      <c r="Q47" s="69"/>
      <c r="R47" s="70"/>
      <c r="S47" s="70"/>
      <c r="T47" s="33" t="s">
        <v>35</v>
      </c>
      <c r="U47" s="69" t="s">
        <v>276</v>
      </c>
      <c r="V47" s="24"/>
    </row>
    <row r="48" spans="1:22" ht="93.75" hidden="1" x14ac:dyDescent="0.3">
      <c r="A48" s="64" t="s">
        <v>280</v>
      </c>
      <c r="B48" s="64"/>
      <c r="C48" s="64"/>
      <c r="D48" s="65" t="s">
        <v>281</v>
      </c>
      <c r="E48" s="65"/>
      <c r="F48" s="28" t="s">
        <v>25</v>
      </c>
      <c r="G48" s="65"/>
      <c r="H48" s="66" t="s">
        <v>282</v>
      </c>
      <c r="I48" s="66" t="s">
        <v>274</v>
      </c>
      <c r="J48" s="26" t="s">
        <v>25</v>
      </c>
      <c r="K48" s="67" t="s">
        <v>275</v>
      </c>
      <c r="L48" s="67" t="s">
        <v>34</v>
      </c>
      <c r="M48" s="68">
        <v>49876</v>
      </c>
      <c r="N48" s="32">
        <f t="shared" si="0"/>
        <v>12469</v>
      </c>
      <c r="O48" s="69"/>
      <c r="P48" s="70"/>
      <c r="Q48" s="69"/>
      <c r="R48" s="70"/>
      <c r="S48" s="70"/>
      <c r="T48" s="33" t="s">
        <v>35</v>
      </c>
      <c r="U48" s="69" t="s">
        <v>276</v>
      </c>
      <c r="V48" s="24"/>
    </row>
    <row r="49" spans="1:22" ht="93.75" hidden="1" x14ac:dyDescent="0.3">
      <c r="A49" s="64" t="s">
        <v>283</v>
      </c>
      <c r="B49" s="64"/>
      <c r="C49" s="64"/>
      <c r="D49" s="65" t="s">
        <v>284</v>
      </c>
      <c r="E49" s="65"/>
      <c r="F49" s="28" t="s">
        <v>25</v>
      </c>
      <c r="G49" s="65"/>
      <c r="H49" s="66" t="s">
        <v>285</v>
      </c>
      <c r="I49" s="66" t="s">
        <v>286</v>
      </c>
      <c r="J49" s="26" t="s">
        <v>25</v>
      </c>
      <c r="K49" s="67" t="s">
        <v>275</v>
      </c>
      <c r="L49" s="67" t="s">
        <v>34</v>
      </c>
      <c r="M49" s="68">
        <v>177064</v>
      </c>
      <c r="N49" s="32">
        <f t="shared" si="0"/>
        <v>44266</v>
      </c>
      <c r="O49" s="69"/>
      <c r="P49" s="70"/>
      <c r="Q49" s="69"/>
      <c r="R49" s="70"/>
      <c r="S49" s="70"/>
      <c r="T49" s="33" t="s">
        <v>35</v>
      </c>
      <c r="U49" s="69" t="s">
        <v>276</v>
      </c>
      <c r="V49" s="24"/>
    </row>
    <row r="50" spans="1:22" ht="112.5" hidden="1" x14ac:dyDescent="0.3">
      <c r="A50" s="64" t="s">
        <v>287</v>
      </c>
      <c r="B50" s="64"/>
      <c r="C50" s="64"/>
      <c r="D50" s="65" t="s">
        <v>288</v>
      </c>
      <c r="E50" s="65"/>
      <c r="F50" s="28" t="s">
        <v>25</v>
      </c>
      <c r="G50" s="65"/>
      <c r="H50" s="66" t="s">
        <v>289</v>
      </c>
      <c r="I50" s="66" t="s">
        <v>274</v>
      </c>
      <c r="J50" s="26" t="s">
        <v>25</v>
      </c>
      <c r="K50" s="67" t="s">
        <v>275</v>
      </c>
      <c r="L50" s="67" t="s">
        <v>34</v>
      </c>
      <c r="M50" s="68">
        <v>104744</v>
      </c>
      <c r="N50" s="32">
        <f t="shared" si="0"/>
        <v>26186</v>
      </c>
      <c r="O50" s="69"/>
      <c r="P50" s="70"/>
      <c r="Q50" s="69"/>
      <c r="R50" s="70"/>
      <c r="S50" s="70"/>
      <c r="T50" s="33" t="s">
        <v>35</v>
      </c>
      <c r="U50" s="69" t="s">
        <v>276</v>
      </c>
      <c r="V50" s="24"/>
    </row>
    <row r="51" spans="1:22" ht="112.5" hidden="1" x14ac:dyDescent="0.3">
      <c r="A51" s="64" t="s">
        <v>290</v>
      </c>
      <c r="B51" s="64"/>
      <c r="C51" s="64"/>
      <c r="D51" s="65" t="s">
        <v>291</v>
      </c>
      <c r="E51" s="65"/>
      <c r="F51" s="28" t="s">
        <v>25</v>
      </c>
      <c r="G51" s="65"/>
      <c r="H51" s="66" t="s">
        <v>292</v>
      </c>
      <c r="I51" s="66" t="s">
        <v>274</v>
      </c>
      <c r="J51" s="26" t="s">
        <v>25</v>
      </c>
      <c r="K51" s="67" t="s">
        <v>275</v>
      </c>
      <c r="L51" s="67" t="s">
        <v>34</v>
      </c>
      <c r="M51" s="68">
        <v>307757</v>
      </c>
      <c r="N51" s="32">
        <f t="shared" si="0"/>
        <v>76939.25</v>
      </c>
      <c r="O51" s="69"/>
      <c r="P51" s="70"/>
      <c r="Q51" s="69"/>
      <c r="R51" s="70"/>
      <c r="S51" s="70"/>
      <c r="T51" s="33" t="s">
        <v>35</v>
      </c>
      <c r="U51" s="69" t="s">
        <v>276</v>
      </c>
      <c r="V51" s="24"/>
    </row>
    <row r="52" spans="1:22" ht="112.5" hidden="1" x14ac:dyDescent="0.3">
      <c r="A52" s="64" t="s">
        <v>293</v>
      </c>
      <c r="B52" s="64"/>
      <c r="C52" s="64"/>
      <c r="D52" s="65" t="s">
        <v>294</v>
      </c>
      <c r="E52" s="65"/>
      <c r="F52" s="28" t="s">
        <v>25</v>
      </c>
      <c r="G52" s="65"/>
      <c r="H52" s="66" t="s">
        <v>295</v>
      </c>
      <c r="I52" s="66" t="s">
        <v>286</v>
      </c>
      <c r="J52" s="26" t="s">
        <v>25</v>
      </c>
      <c r="K52" s="67" t="s">
        <v>275</v>
      </c>
      <c r="L52" s="67" t="s">
        <v>34</v>
      </c>
      <c r="M52" s="68">
        <v>123719</v>
      </c>
      <c r="N52" s="32">
        <f t="shared" si="0"/>
        <v>30929.75</v>
      </c>
      <c r="O52" s="69"/>
      <c r="P52" s="70"/>
      <c r="Q52" s="69"/>
      <c r="R52" s="70"/>
      <c r="S52" s="70"/>
      <c r="T52" s="33" t="s">
        <v>35</v>
      </c>
      <c r="U52" s="69" t="s">
        <v>276</v>
      </c>
      <c r="V52" s="24"/>
    </row>
    <row r="53" spans="1:22" ht="54.75" hidden="1" customHeight="1" x14ac:dyDescent="0.3">
      <c r="A53" s="27" t="s">
        <v>296</v>
      </c>
      <c r="B53" s="27"/>
      <c r="C53" s="47" t="s">
        <v>297</v>
      </c>
      <c r="D53" s="48" t="s">
        <v>298</v>
      </c>
      <c r="E53" s="48"/>
      <c r="F53" s="28" t="s">
        <v>25</v>
      </c>
      <c r="G53" s="48"/>
      <c r="H53" s="49" t="s">
        <v>299</v>
      </c>
      <c r="I53" s="49" t="s">
        <v>300</v>
      </c>
      <c r="J53" s="26" t="s">
        <v>25</v>
      </c>
      <c r="K53" s="47" t="s">
        <v>244</v>
      </c>
      <c r="L53" s="47" t="s">
        <v>301</v>
      </c>
      <c r="M53" s="50" t="s">
        <v>25</v>
      </c>
      <c r="N53" s="32" t="e">
        <f t="shared" si="0"/>
        <v>#VALUE!</v>
      </c>
      <c r="O53" s="50" t="s">
        <v>25</v>
      </c>
      <c r="P53" s="51"/>
      <c r="Q53" s="50"/>
      <c r="R53" s="51"/>
      <c r="S53" s="51"/>
      <c r="T53" s="33" t="s">
        <v>35</v>
      </c>
      <c r="U53" s="50" t="s">
        <v>215</v>
      </c>
      <c r="V53" s="24"/>
    </row>
    <row r="54" spans="1:22" ht="48" customHeight="1" x14ac:dyDescent="0.3">
      <c r="A54" s="27">
        <v>27</v>
      </c>
      <c r="B54" s="27" t="s">
        <v>302</v>
      </c>
      <c r="C54" s="27" t="s">
        <v>303</v>
      </c>
      <c r="D54" s="28" t="s">
        <v>304</v>
      </c>
      <c r="E54" s="28" t="s">
        <v>305</v>
      </c>
      <c r="F54" s="28" t="s">
        <v>25</v>
      </c>
      <c r="G54" s="29" t="s">
        <v>29</v>
      </c>
      <c r="H54" s="31" t="s">
        <v>306</v>
      </c>
      <c r="I54" s="31" t="s">
        <v>307</v>
      </c>
      <c r="J54" s="26" t="s">
        <v>25</v>
      </c>
      <c r="K54" s="27" t="s">
        <v>308</v>
      </c>
      <c r="L54" s="27" t="s">
        <v>34</v>
      </c>
      <c r="M54" s="32">
        <v>93420</v>
      </c>
      <c r="N54" s="32">
        <f t="shared" si="0"/>
        <v>23355</v>
      </c>
      <c r="O54" s="32">
        <f>+M54+N54</f>
        <v>116775</v>
      </c>
      <c r="P54" s="33" t="s">
        <v>34</v>
      </c>
      <c r="Q54" s="32"/>
      <c r="R54" s="33"/>
      <c r="S54" s="33"/>
      <c r="T54" s="33" t="s">
        <v>35</v>
      </c>
      <c r="U54" s="32" t="s">
        <v>46</v>
      </c>
      <c r="V54" s="24"/>
    </row>
    <row r="55" spans="1:22" ht="54.75" customHeight="1" x14ac:dyDescent="0.3">
      <c r="A55" s="27">
        <v>28</v>
      </c>
      <c r="B55" s="27" t="s">
        <v>309</v>
      </c>
      <c r="C55" s="27" t="s">
        <v>310</v>
      </c>
      <c r="D55" s="28" t="s">
        <v>311</v>
      </c>
      <c r="E55" s="28" t="s">
        <v>312</v>
      </c>
      <c r="F55" s="28" t="s">
        <v>25</v>
      </c>
      <c r="G55" s="29" t="s">
        <v>29</v>
      </c>
      <c r="H55" s="31" t="s">
        <v>38</v>
      </c>
      <c r="I55" s="31" t="s">
        <v>313</v>
      </c>
      <c r="J55" s="26" t="s">
        <v>25</v>
      </c>
      <c r="K55" s="71" t="s">
        <v>195</v>
      </c>
      <c r="L55" s="27" t="s">
        <v>314</v>
      </c>
      <c r="M55" s="32">
        <v>117640</v>
      </c>
      <c r="N55" s="32">
        <f t="shared" si="0"/>
        <v>29410</v>
      </c>
      <c r="O55" s="32">
        <v>147050</v>
      </c>
      <c r="P55" s="72" t="s">
        <v>315</v>
      </c>
      <c r="Q55" s="57">
        <v>147050</v>
      </c>
      <c r="R55" s="33"/>
      <c r="S55" s="33"/>
      <c r="T55" s="33" t="s">
        <v>35</v>
      </c>
      <c r="U55" s="32" t="s">
        <v>215</v>
      </c>
      <c r="V55" s="24"/>
    </row>
    <row r="56" spans="1:22" ht="36" customHeight="1" x14ac:dyDescent="0.3">
      <c r="A56" s="73">
        <v>29</v>
      </c>
      <c r="B56" s="73" t="s">
        <v>316</v>
      </c>
      <c r="C56" s="73" t="s">
        <v>310</v>
      </c>
      <c r="D56" s="74" t="s">
        <v>317</v>
      </c>
      <c r="E56" s="74" t="s">
        <v>318</v>
      </c>
      <c r="F56" s="28" t="s">
        <v>25</v>
      </c>
      <c r="G56" s="29" t="s">
        <v>29</v>
      </c>
      <c r="H56" s="75" t="s">
        <v>38</v>
      </c>
      <c r="I56" s="76" t="s">
        <v>319</v>
      </c>
      <c r="J56" s="26" t="s">
        <v>25</v>
      </c>
      <c r="K56" s="77" t="s">
        <v>320</v>
      </c>
      <c r="L56" s="77" t="s">
        <v>314</v>
      </c>
      <c r="M56" s="78">
        <v>43990</v>
      </c>
      <c r="N56" s="32">
        <f t="shared" si="0"/>
        <v>10997.5</v>
      </c>
      <c r="O56" s="78">
        <v>54987.5</v>
      </c>
      <c r="P56" s="79" t="s">
        <v>315</v>
      </c>
      <c r="Q56" s="80">
        <v>54987.5</v>
      </c>
      <c r="R56" s="81"/>
      <c r="S56" s="81"/>
      <c r="T56" s="33" t="s">
        <v>35</v>
      </c>
      <c r="U56" s="78" t="s">
        <v>215</v>
      </c>
      <c r="V56" s="24"/>
    </row>
    <row r="57" spans="1:22" ht="225" hidden="1" x14ac:dyDescent="0.3">
      <c r="A57" s="82" t="s">
        <v>321</v>
      </c>
      <c r="B57" s="82"/>
      <c r="C57" s="83" t="s">
        <v>208</v>
      </c>
      <c r="D57" s="84" t="s">
        <v>322</v>
      </c>
      <c r="E57" s="84"/>
      <c r="F57" s="28" t="s">
        <v>25</v>
      </c>
      <c r="G57" s="29" t="s">
        <v>29</v>
      </c>
      <c r="H57" s="85" t="s">
        <v>323</v>
      </c>
      <c r="I57" s="85" t="s">
        <v>324</v>
      </c>
      <c r="J57" s="26" t="s">
        <v>25</v>
      </c>
      <c r="K57" s="67" t="s">
        <v>325</v>
      </c>
      <c r="L57" s="67" t="s">
        <v>34</v>
      </c>
      <c r="M57" s="68">
        <v>1000000</v>
      </c>
      <c r="N57" s="32">
        <f t="shared" si="0"/>
        <v>250000</v>
      </c>
      <c r="O57" s="69"/>
      <c r="P57" s="70"/>
      <c r="Q57" s="69"/>
      <c r="R57" s="70"/>
      <c r="S57" s="70"/>
      <c r="T57" s="33" t="s">
        <v>35</v>
      </c>
      <c r="U57" s="86" t="s">
        <v>326</v>
      </c>
      <c r="V57" s="24"/>
    </row>
    <row r="58" spans="1:22" ht="281.25" hidden="1" x14ac:dyDescent="0.3">
      <c r="A58" s="82" t="s">
        <v>327</v>
      </c>
      <c r="B58" s="82"/>
      <c r="C58" s="83" t="s">
        <v>208</v>
      </c>
      <c r="D58" s="84" t="s">
        <v>328</v>
      </c>
      <c r="E58" s="84"/>
      <c r="F58" s="28" t="s">
        <v>25</v>
      </c>
      <c r="G58" s="29" t="s">
        <v>29</v>
      </c>
      <c r="H58" s="85" t="s">
        <v>329</v>
      </c>
      <c r="I58" s="85" t="s">
        <v>330</v>
      </c>
      <c r="J58" s="26" t="s">
        <v>25</v>
      </c>
      <c r="K58" s="67" t="s">
        <v>325</v>
      </c>
      <c r="L58" s="67" t="s">
        <v>34</v>
      </c>
      <c r="M58" s="68">
        <v>25000</v>
      </c>
      <c r="N58" s="32">
        <f t="shared" si="0"/>
        <v>6250</v>
      </c>
      <c r="O58" s="69"/>
      <c r="P58" s="70"/>
      <c r="Q58" s="69"/>
      <c r="R58" s="70"/>
      <c r="S58" s="70"/>
      <c r="T58" s="33" t="s">
        <v>35</v>
      </c>
      <c r="U58" s="69" t="s">
        <v>331</v>
      </c>
      <c r="V58" s="24"/>
    </row>
    <row r="59" spans="1:22" ht="318.75" hidden="1" x14ac:dyDescent="0.3">
      <c r="A59" s="82" t="s">
        <v>332</v>
      </c>
      <c r="B59" s="82"/>
      <c r="C59" s="83" t="s">
        <v>208</v>
      </c>
      <c r="D59" s="84" t="s">
        <v>333</v>
      </c>
      <c r="E59" s="84"/>
      <c r="F59" s="28" t="s">
        <v>25</v>
      </c>
      <c r="G59" s="29" t="s">
        <v>29</v>
      </c>
      <c r="H59" s="85" t="s">
        <v>334</v>
      </c>
      <c r="I59" s="85" t="s">
        <v>330</v>
      </c>
      <c r="J59" s="26" t="s">
        <v>25</v>
      </c>
      <c r="K59" s="67" t="s">
        <v>325</v>
      </c>
      <c r="L59" s="67" t="s">
        <v>34</v>
      </c>
      <c r="M59" s="68">
        <v>15000</v>
      </c>
      <c r="N59" s="32">
        <f t="shared" si="0"/>
        <v>3750</v>
      </c>
      <c r="O59" s="69"/>
      <c r="P59" s="70"/>
      <c r="Q59" s="69"/>
      <c r="R59" s="70"/>
      <c r="S59" s="70"/>
      <c r="T59" s="33" t="s">
        <v>35</v>
      </c>
      <c r="U59" s="69" t="s">
        <v>331</v>
      </c>
      <c r="V59" s="24"/>
    </row>
    <row r="60" spans="1:22" ht="281.25" hidden="1" x14ac:dyDescent="0.3">
      <c r="A60" s="82" t="s">
        <v>335</v>
      </c>
      <c r="B60" s="82"/>
      <c r="C60" s="83" t="s">
        <v>208</v>
      </c>
      <c r="D60" s="84" t="s">
        <v>336</v>
      </c>
      <c r="E60" s="84"/>
      <c r="F60" s="28" t="s">
        <v>25</v>
      </c>
      <c r="G60" s="29" t="s">
        <v>29</v>
      </c>
      <c r="H60" s="85" t="s">
        <v>337</v>
      </c>
      <c r="I60" s="85" t="s">
        <v>330</v>
      </c>
      <c r="J60" s="26" t="s">
        <v>25</v>
      </c>
      <c r="K60" s="67" t="s">
        <v>325</v>
      </c>
      <c r="L60" s="67" t="s">
        <v>34</v>
      </c>
      <c r="M60" s="68">
        <v>10000</v>
      </c>
      <c r="N60" s="32">
        <f t="shared" si="0"/>
        <v>2500</v>
      </c>
      <c r="O60" s="69"/>
      <c r="P60" s="70"/>
      <c r="Q60" s="69"/>
      <c r="R60" s="70"/>
      <c r="S60" s="70"/>
      <c r="T60" s="33" t="s">
        <v>35</v>
      </c>
      <c r="U60" s="69" t="s">
        <v>331</v>
      </c>
      <c r="V60" s="24"/>
    </row>
    <row r="61" spans="1:22" ht="156" customHeight="1" x14ac:dyDescent="0.3">
      <c r="A61" s="27">
        <v>30</v>
      </c>
      <c r="B61" s="27" t="s">
        <v>338</v>
      </c>
      <c r="C61" s="27" t="s">
        <v>208</v>
      </c>
      <c r="D61" s="28" t="s">
        <v>339</v>
      </c>
      <c r="E61" s="28" t="s">
        <v>240</v>
      </c>
      <c r="F61" s="28" t="s">
        <v>25</v>
      </c>
      <c r="G61" s="29" t="s">
        <v>29</v>
      </c>
      <c r="H61" s="31" t="s">
        <v>340</v>
      </c>
      <c r="I61" s="31" t="s">
        <v>341</v>
      </c>
      <c r="J61" s="26" t="s">
        <v>25</v>
      </c>
      <c r="K61" s="27" t="s">
        <v>342</v>
      </c>
      <c r="L61" s="27" t="s">
        <v>343</v>
      </c>
      <c r="M61" s="32">
        <v>110000</v>
      </c>
      <c r="N61" s="32">
        <f t="shared" si="0"/>
        <v>27500</v>
      </c>
      <c r="O61" s="32">
        <v>137500</v>
      </c>
      <c r="P61" s="33" t="s">
        <v>344</v>
      </c>
      <c r="Q61" s="87"/>
      <c r="R61" s="33"/>
      <c r="S61" s="33"/>
      <c r="T61" s="33" t="s">
        <v>35</v>
      </c>
      <c r="U61" s="88" t="s">
        <v>345</v>
      </c>
      <c r="V61" s="24"/>
    </row>
    <row r="62" spans="1:22" ht="127.5" customHeight="1" x14ac:dyDescent="0.3">
      <c r="A62" s="38">
        <v>31</v>
      </c>
      <c r="B62" s="38"/>
      <c r="C62" s="38" t="s">
        <v>208</v>
      </c>
      <c r="D62" s="39" t="s">
        <v>346</v>
      </c>
      <c r="E62" s="39" t="s">
        <v>347</v>
      </c>
      <c r="F62" s="28" t="s">
        <v>25</v>
      </c>
      <c r="G62" s="39" t="s">
        <v>114</v>
      </c>
      <c r="H62" s="41" t="s">
        <v>348</v>
      </c>
      <c r="I62" s="41" t="s">
        <v>349</v>
      </c>
      <c r="J62" s="26" t="s">
        <v>25</v>
      </c>
      <c r="K62" s="38" t="s">
        <v>350</v>
      </c>
      <c r="L62" s="38" t="s">
        <v>351</v>
      </c>
      <c r="M62" s="42">
        <v>128459.84</v>
      </c>
      <c r="N62" s="42">
        <f t="shared" si="0"/>
        <v>32114.959999999999</v>
      </c>
      <c r="O62" s="42">
        <f>+M62+N62</f>
        <v>160574.79999999999</v>
      </c>
      <c r="P62" s="43" t="s">
        <v>352</v>
      </c>
      <c r="Q62" s="42"/>
      <c r="R62" s="43"/>
      <c r="S62" s="43"/>
      <c r="T62" s="33" t="s">
        <v>35</v>
      </c>
      <c r="U62" s="42" t="s">
        <v>46</v>
      </c>
      <c r="V62" s="24"/>
    </row>
    <row r="63" spans="1:22" ht="112.5" x14ac:dyDescent="0.3">
      <c r="A63" s="27">
        <v>32</v>
      </c>
      <c r="B63" s="27" t="s">
        <v>353</v>
      </c>
      <c r="C63" s="27" t="s">
        <v>208</v>
      </c>
      <c r="D63" s="28" t="s">
        <v>354</v>
      </c>
      <c r="E63" s="28" t="s">
        <v>355</v>
      </c>
      <c r="F63" s="28" t="s">
        <v>25</v>
      </c>
      <c r="G63" s="29" t="s">
        <v>29</v>
      </c>
      <c r="H63" s="31" t="s">
        <v>356</v>
      </c>
      <c r="I63" s="31" t="s">
        <v>357</v>
      </c>
      <c r="J63" s="26" t="s">
        <v>25</v>
      </c>
      <c r="K63" s="27" t="s">
        <v>350</v>
      </c>
      <c r="L63" s="89" t="s">
        <v>358</v>
      </c>
      <c r="M63" s="32">
        <v>199900</v>
      </c>
      <c r="N63" s="32">
        <f t="shared" si="0"/>
        <v>49975</v>
      </c>
      <c r="O63" s="32">
        <v>249875</v>
      </c>
      <c r="P63" s="72" t="s">
        <v>359</v>
      </c>
      <c r="Q63" s="57">
        <v>249875</v>
      </c>
      <c r="R63" s="33"/>
      <c r="S63" s="33"/>
      <c r="T63" s="33" t="s">
        <v>35</v>
      </c>
      <c r="U63" s="32" t="s">
        <v>215</v>
      </c>
      <c r="V63" s="24"/>
    </row>
    <row r="64" spans="1:22" ht="65.25" customHeight="1" x14ac:dyDescent="0.3">
      <c r="A64" s="38">
        <v>33</v>
      </c>
      <c r="B64" s="38"/>
      <c r="C64" s="38" t="s">
        <v>208</v>
      </c>
      <c r="D64" s="39" t="s">
        <v>360</v>
      </c>
      <c r="E64" s="90" t="s">
        <v>347</v>
      </c>
      <c r="F64" s="28" t="s">
        <v>25</v>
      </c>
      <c r="G64" s="39" t="s">
        <v>114</v>
      </c>
      <c r="H64" s="41" t="s">
        <v>348</v>
      </c>
      <c r="I64" s="41" t="s">
        <v>361</v>
      </c>
      <c r="J64" s="26" t="s">
        <v>25</v>
      </c>
      <c r="K64" s="38" t="s">
        <v>350</v>
      </c>
      <c r="L64" s="38" t="s">
        <v>362</v>
      </c>
      <c r="M64" s="42">
        <v>468</v>
      </c>
      <c r="N64" s="42">
        <f t="shared" si="0"/>
        <v>117</v>
      </c>
      <c r="O64" s="42">
        <f>+M64+N64</f>
        <v>585</v>
      </c>
      <c r="P64" s="43" t="s">
        <v>352</v>
      </c>
      <c r="Q64" s="42"/>
      <c r="R64" s="43"/>
      <c r="S64" s="43"/>
      <c r="T64" s="33" t="s">
        <v>35</v>
      </c>
      <c r="U64" s="42" t="s">
        <v>46</v>
      </c>
      <c r="V64" s="24"/>
    </row>
    <row r="65" spans="1:22" s="94" customFormat="1" ht="90.75" customHeight="1" x14ac:dyDescent="0.3">
      <c r="A65" s="26">
        <v>34</v>
      </c>
      <c r="B65" s="26" t="s">
        <v>363</v>
      </c>
      <c r="C65" s="26" t="s">
        <v>208</v>
      </c>
      <c r="D65" s="35" t="s">
        <v>364</v>
      </c>
      <c r="E65" s="35" t="s">
        <v>365</v>
      </c>
      <c r="F65" s="29" t="s">
        <v>366</v>
      </c>
      <c r="G65" s="44" t="s">
        <v>367</v>
      </c>
      <c r="H65" s="30" t="s">
        <v>368</v>
      </c>
      <c r="I65" s="30" t="s">
        <v>369</v>
      </c>
      <c r="J65" s="26" t="s">
        <v>25</v>
      </c>
      <c r="K65" s="26" t="s">
        <v>370</v>
      </c>
      <c r="L65" s="26" t="s">
        <v>371</v>
      </c>
      <c r="M65" s="57">
        <v>610000</v>
      </c>
      <c r="N65" s="32">
        <f t="shared" si="0"/>
        <v>152500</v>
      </c>
      <c r="O65" s="57">
        <v>762500</v>
      </c>
      <c r="P65" s="91" t="s">
        <v>372</v>
      </c>
      <c r="Q65" s="57"/>
      <c r="R65" s="91"/>
      <c r="S65" s="91"/>
      <c r="T65" s="33" t="s">
        <v>35</v>
      </c>
      <c r="U65" s="92" t="s">
        <v>373</v>
      </c>
      <c r="V65" s="93"/>
    </row>
    <row r="66" spans="1:22" s="94" customFormat="1" ht="73.5" hidden="1" customHeight="1" x14ac:dyDescent="0.3">
      <c r="A66" s="26" t="s">
        <v>374</v>
      </c>
      <c r="B66" s="26"/>
      <c r="C66" s="47" t="s">
        <v>208</v>
      </c>
      <c r="D66" s="48" t="s">
        <v>375</v>
      </c>
      <c r="E66" s="48"/>
      <c r="F66" s="28" t="s">
        <v>25</v>
      </c>
      <c r="G66" s="44" t="s">
        <v>29</v>
      </c>
      <c r="H66" s="49" t="s">
        <v>376</v>
      </c>
      <c r="I66" s="49" t="s">
        <v>377</v>
      </c>
      <c r="J66" s="26" t="s">
        <v>25</v>
      </c>
      <c r="K66" s="47" t="s">
        <v>378</v>
      </c>
      <c r="L66" s="95"/>
      <c r="M66" s="50" t="s">
        <v>379</v>
      </c>
      <c r="N66" s="32" t="e">
        <f t="shared" si="0"/>
        <v>#VALUE!</v>
      </c>
      <c r="O66" s="50" t="s">
        <v>25</v>
      </c>
      <c r="P66" s="51"/>
      <c r="Q66" s="50"/>
      <c r="R66" s="51"/>
      <c r="S66" s="51"/>
      <c r="T66" s="33" t="s">
        <v>35</v>
      </c>
      <c r="U66" s="50"/>
      <c r="V66" s="93"/>
    </row>
    <row r="67" spans="1:22" s="94" customFormat="1" ht="158.25" customHeight="1" x14ac:dyDescent="0.3">
      <c r="A67" s="26">
        <v>35</v>
      </c>
      <c r="B67" s="26" t="s">
        <v>380</v>
      </c>
      <c r="C67" s="26" t="s">
        <v>208</v>
      </c>
      <c r="D67" s="35" t="s">
        <v>381</v>
      </c>
      <c r="E67" s="35" t="s">
        <v>382</v>
      </c>
      <c r="F67" s="28" t="s">
        <v>25</v>
      </c>
      <c r="G67" s="44" t="s">
        <v>29</v>
      </c>
      <c r="H67" s="30" t="s">
        <v>383</v>
      </c>
      <c r="I67" s="30" t="s">
        <v>384</v>
      </c>
      <c r="J67" s="26" t="s">
        <v>25</v>
      </c>
      <c r="K67" s="26" t="s">
        <v>378</v>
      </c>
      <c r="L67" s="26" t="s">
        <v>385</v>
      </c>
      <c r="M67" s="57">
        <v>73000</v>
      </c>
      <c r="N67" s="32">
        <f t="shared" si="0"/>
        <v>18250</v>
      </c>
      <c r="O67" s="57">
        <v>91250</v>
      </c>
      <c r="P67" s="91" t="s">
        <v>386</v>
      </c>
      <c r="Q67" s="87">
        <v>0</v>
      </c>
      <c r="R67" s="91"/>
      <c r="S67" s="91"/>
      <c r="T67" s="33" t="s">
        <v>35</v>
      </c>
      <c r="U67" s="92" t="s">
        <v>387</v>
      </c>
      <c r="V67" s="93"/>
    </row>
    <row r="68" spans="1:22" s="94" customFormat="1" ht="75" customHeight="1" x14ac:dyDescent="0.3">
      <c r="A68" s="26">
        <v>36</v>
      </c>
      <c r="B68" s="26" t="s">
        <v>388</v>
      </c>
      <c r="C68" s="26" t="s">
        <v>208</v>
      </c>
      <c r="D68" s="35" t="s">
        <v>389</v>
      </c>
      <c r="E68" s="35" t="s">
        <v>390</v>
      </c>
      <c r="F68" s="28" t="s">
        <v>25</v>
      </c>
      <c r="G68" s="44" t="s">
        <v>29</v>
      </c>
      <c r="H68" s="30" t="s">
        <v>391</v>
      </c>
      <c r="I68" s="30" t="s">
        <v>392</v>
      </c>
      <c r="J68" s="26" t="s">
        <v>25</v>
      </c>
      <c r="K68" s="26" t="s">
        <v>393</v>
      </c>
      <c r="L68" s="30" t="s">
        <v>394</v>
      </c>
      <c r="M68" s="57">
        <v>40011.230000000003</v>
      </c>
      <c r="N68" s="32">
        <f t="shared" si="0"/>
        <v>10002.807500000001</v>
      </c>
      <c r="O68" s="57">
        <v>50014.04</v>
      </c>
      <c r="P68" s="91" t="s">
        <v>395</v>
      </c>
      <c r="Q68" s="57"/>
      <c r="R68" s="91"/>
      <c r="S68" s="91"/>
      <c r="T68" s="33" t="s">
        <v>35</v>
      </c>
      <c r="U68" s="92" t="s">
        <v>396</v>
      </c>
      <c r="V68" s="93"/>
    </row>
    <row r="69" spans="1:22" s="94" customFormat="1" ht="85.5" hidden="1" customHeight="1" x14ac:dyDescent="0.3">
      <c r="A69" s="26" t="s">
        <v>397</v>
      </c>
      <c r="B69" s="26"/>
      <c r="C69" s="26"/>
      <c r="D69" s="35" t="s">
        <v>398</v>
      </c>
      <c r="E69" s="35"/>
      <c r="F69" s="28" t="s">
        <v>25</v>
      </c>
      <c r="G69" s="44" t="s">
        <v>29</v>
      </c>
      <c r="H69" s="96" t="s">
        <v>399</v>
      </c>
      <c r="I69" s="30" t="s">
        <v>400</v>
      </c>
      <c r="J69" s="26" t="s">
        <v>25</v>
      </c>
      <c r="K69" s="26" t="s">
        <v>401</v>
      </c>
      <c r="L69" s="26"/>
      <c r="M69" s="57">
        <v>40000</v>
      </c>
      <c r="N69" s="32">
        <f t="shared" ref="N69:N99" si="3">+M69*0.25</f>
        <v>10000</v>
      </c>
      <c r="O69" s="57"/>
      <c r="P69" s="91"/>
      <c r="Q69" s="57"/>
      <c r="R69" s="91"/>
      <c r="S69" s="91"/>
      <c r="T69" s="33" t="s">
        <v>35</v>
      </c>
      <c r="U69" s="92" t="s">
        <v>276</v>
      </c>
      <c r="V69" s="93"/>
    </row>
    <row r="70" spans="1:22" s="94" customFormat="1" ht="86.25" hidden="1" customHeight="1" x14ac:dyDescent="0.3">
      <c r="A70" s="26" t="s">
        <v>402</v>
      </c>
      <c r="B70" s="26"/>
      <c r="C70" s="26"/>
      <c r="D70" s="35" t="s">
        <v>403</v>
      </c>
      <c r="E70" s="35"/>
      <c r="F70" s="28" t="s">
        <v>25</v>
      </c>
      <c r="G70" s="44" t="s">
        <v>29</v>
      </c>
      <c r="H70" s="96" t="s">
        <v>399</v>
      </c>
      <c r="I70" s="30" t="s">
        <v>400</v>
      </c>
      <c r="J70" s="26" t="s">
        <v>25</v>
      </c>
      <c r="K70" s="26" t="s">
        <v>401</v>
      </c>
      <c r="L70" s="26"/>
      <c r="M70" s="57">
        <v>40000</v>
      </c>
      <c r="N70" s="32">
        <f t="shared" si="3"/>
        <v>10000</v>
      </c>
      <c r="O70" s="57"/>
      <c r="P70" s="91"/>
      <c r="Q70" s="57"/>
      <c r="R70" s="91"/>
      <c r="S70" s="91"/>
      <c r="T70" s="33" t="s">
        <v>35</v>
      </c>
      <c r="U70" s="92" t="s">
        <v>276</v>
      </c>
      <c r="V70" s="93"/>
    </row>
    <row r="71" spans="1:22" s="94" customFormat="1" ht="83.25" hidden="1" customHeight="1" x14ac:dyDescent="0.3">
      <c r="A71" s="26" t="s">
        <v>404</v>
      </c>
      <c r="B71" s="26"/>
      <c r="C71" s="26"/>
      <c r="D71" s="35" t="s">
        <v>405</v>
      </c>
      <c r="E71" s="35"/>
      <c r="F71" s="28" t="s">
        <v>25</v>
      </c>
      <c r="G71" s="44" t="s">
        <v>29</v>
      </c>
      <c r="H71" s="96" t="s">
        <v>399</v>
      </c>
      <c r="I71" s="30" t="s">
        <v>400</v>
      </c>
      <c r="J71" s="26" t="s">
        <v>25</v>
      </c>
      <c r="K71" s="26" t="s">
        <v>401</v>
      </c>
      <c r="L71" s="26"/>
      <c r="M71" s="57">
        <v>39989.26</v>
      </c>
      <c r="N71" s="32">
        <f t="shared" si="3"/>
        <v>9997.3150000000005</v>
      </c>
      <c r="O71" s="57"/>
      <c r="P71" s="91"/>
      <c r="Q71" s="57"/>
      <c r="R71" s="91"/>
      <c r="S71" s="91"/>
      <c r="T71" s="33" t="s">
        <v>35</v>
      </c>
      <c r="U71" s="92" t="s">
        <v>276</v>
      </c>
      <c r="V71" s="93"/>
    </row>
    <row r="72" spans="1:22" s="94" customFormat="1" ht="95.25" hidden="1" customHeight="1" x14ac:dyDescent="0.3">
      <c r="A72" s="26" t="s">
        <v>406</v>
      </c>
      <c r="B72" s="26"/>
      <c r="C72" s="26"/>
      <c r="D72" s="35" t="s">
        <v>407</v>
      </c>
      <c r="E72" s="35"/>
      <c r="F72" s="28" t="s">
        <v>25</v>
      </c>
      <c r="G72" s="44" t="s">
        <v>29</v>
      </c>
      <c r="H72" s="96" t="s">
        <v>399</v>
      </c>
      <c r="I72" s="30" t="s">
        <v>400</v>
      </c>
      <c r="J72" s="26" t="s">
        <v>25</v>
      </c>
      <c r="K72" s="26" t="s">
        <v>401</v>
      </c>
      <c r="L72" s="26"/>
      <c r="M72" s="57">
        <v>40000</v>
      </c>
      <c r="N72" s="32">
        <f t="shared" si="3"/>
        <v>10000</v>
      </c>
      <c r="O72" s="57"/>
      <c r="P72" s="91"/>
      <c r="Q72" s="57"/>
      <c r="R72" s="91"/>
      <c r="S72" s="91"/>
      <c r="T72" s="33" t="s">
        <v>35</v>
      </c>
      <c r="U72" s="92" t="s">
        <v>276</v>
      </c>
      <c r="V72" s="93"/>
    </row>
    <row r="73" spans="1:22" s="94" customFormat="1" ht="82.5" hidden="1" customHeight="1" x14ac:dyDescent="0.3">
      <c r="A73" s="26" t="s">
        <v>408</v>
      </c>
      <c r="B73" s="26"/>
      <c r="C73" s="26"/>
      <c r="D73" s="35" t="s">
        <v>409</v>
      </c>
      <c r="E73" s="35"/>
      <c r="F73" s="28" t="s">
        <v>25</v>
      </c>
      <c r="G73" s="44" t="s">
        <v>29</v>
      </c>
      <c r="H73" s="96" t="s">
        <v>399</v>
      </c>
      <c r="I73" s="30" t="s">
        <v>400</v>
      </c>
      <c r="J73" s="26" t="s">
        <v>25</v>
      </c>
      <c r="K73" s="26" t="s">
        <v>401</v>
      </c>
      <c r="L73" s="26"/>
      <c r="M73" s="57">
        <v>40000</v>
      </c>
      <c r="N73" s="32">
        <f t="shared" si="3"/>
        <v>10000</v>
      </c>
      <c r="O73" s="57"/>
      <c r="P73" s="91"/>
      <c r="Q73" s="57"/>
      <c r="R73" s="91"/>
      <c r="S73" s="91"/>
      <c r="T73" s="33" t="s">
        <v>35</v>
      </c>
      <c r="U73" s="92" t="s">
        <v>276</v>
      </c>
      <c r="V73" s="93"/>
    </row>
    <row r="74" spans="1:22" s="94" customFormat="1" ht="84" hidden="1" customHeight="1" x14ac:dyDescent="0.3">
      <c r="A74" s="26" t="s">
        <v>410</v>
      </c>
      <c r="B74" s="26"/>
      <c r="C74" s="26"/>
      <c r="D74" s="35" t="s">
        <v>411</v>
      </c>
      <c r="E74" s="35"/>
      <c r="F74" s="28" t="s">
        <v>25</v>
      </c>
      <c r="G74" s="44" t="s">
        <v>29</v>
      </c>
      <c r="H74" s="96" t="s">
        <v>399</v>
      </c>
      <c r="I74" s="30" t="s">
        <v>400</v>
      </c>
      <c r="J74" s="26" t="s">
        <v>25</v>
      </c>
      <c r="K74" s="26" t="s">
        <v>401</v>
      </c>
      <c r="L74" s="26"/>
      <c r="M74" s="57">
        <v>40000</v>
      </c>
      <c r="N74" s="32">
        <f t="shared" si="3"/>
        <v>10000</v>
      </c>
      <c r="O74" s="57"/>
      <c r="P74" s="91"/>
      <c r="Q74" s="57"/>
      <c r="R74" s="91"/>
      <c r="S74" s="91"/>
      <c r="T74" s="33" t="s">
        <v>35</v>
      </c>
      <c r="U74" s="92" t="s">
        <v>276</v>
      </c>
      <c r="V74" s="93"/>
    </row>
    <row r="75" spans="1:22" s="94" customFormat="1" ht="87.75" hidden="1" customHeight="1" x14ac:dyDescent="0.3">
      <c r="A75" s="26" t="s">
        <v>412</v>
      </c>
      <c r="B75" s="26"/>
      <c r="C75" s="26"/>
      <c r="D75" s="35" t="s">
        <v>413</v>
      </c>
      <c r="E75" s="35"/>
      <c r="F75" s="28" t="s">
        <v>25</v>
      </c>
      <c r="G75" s="44" t="s">
        <v>29</v>
      </c>
      <c r="H75" s="96" t="s">
        <v>399</v>
      </c>
      <c r="I75" s="30" t="s">
        <v>400</v>
      </c>
      <c r="J75" s="26" t="s">
        <v>25</v>
      </c>
      <c r="K75" s="26" t="s">
        <v>401</v>
      </c>
      <c r="L75" s="26"/>
      <c r="M75" s="57">
        <v>40000</v>
      </c>
      <c r="N75" s="32">
        <f t="shared" si="3"/>
        <v>10000</v>
      </c>
      <c r="O75" s="57"/>
      <c r="P75" s="91"/>
      <c r="Q75" s="57"/>
      <c r="R75" s="91"/>
      <c r="S75" s="91"/>
      <c r="T75" s="33" t="s">
        <v>35</v>
      </c>
      <c r="U75" s="92" t="s">
        <v>276</v>
      </c>
      <c r="V75" s="93"/>
    </row>
    <row r="76" spans="1:22" s="94" customFormat="1" ht="77.25" hidden="1" customHeight="1" x14ac:dyDescent="0.3">
      <c r="A76" s="26" t="s">
        <v>414</v>
      </c>
      <c r="B76" s="26"/>
      <c r="C76" s="26"/>
      <c r="D76" s="35" t="s">
        <v>415</v>
      </c>
      <c r="E76" s="35"/>
      <c r="F76" s="28" t="s">
        <v>25</v>
      </c>
      <c r="G76" s="44" t="s">
        <v>29</v>
      </c>
      <c r="H76" s="96" t="s">
        <v>399</v>
      </c>
      <c r="I76" s="30" t="s">
        <v>400</v>
      </c>
      <c r="J76" s="26" t="s">
        <v>25</v>
      </c>
      <c r="K76" s="26" t="s">
        <v>401</v>
      </c>
      <c r="L76" s="26"/>
      <c r="M76" s="57">
        <v>20000</v>
      </c>
      <c r="N76" s="32">
        <f t="shared" si="3"/>
        <v>5000</v>
      </c>
      <c r="O76" s="57"/>
      <c r="P76" s="91"/>
      <c r="Q76" s="57"/>
      <c r="R76" s="91"/>
      <c r="S76" s="91"/>
      <c r="T76" s="33" t="s">
        <v>35</v>
      </c>
      <c r="U76" s="92" t="s">
        <v>276</v>
      </c>
      <c r="V76" s="93"/>
    </row>
    <row r="77" spans="1:22" s="94" customFormat="1" ht="78" hidden="1" customHeight="1" x14ac:dyDescent="0.3">
      <c r="A77" s="26" t="s">
        <v>416</v>
      </c>
      <c r="B77" s="26"/>
      <c r="C77" s="26"/>
      <c r="D77" s="35" t="s">
        <v>417</v>
      </c>
      <c r="E77" s="35"/>
      <c r="F77" s="28" t="s">
        <v>25</v>
      </c>
      <c r="G77" s="44" t="s">
        <v>29</v>
      </c>
      <c r="H77" s="96" t="s">
        <v>399</v>
      </c>
      <c r="I77" s="30" t="s">
        <v>400</v>
      </c>
      <c r="J77" s="26" t="s">
        <v>25</v>
      </c>
      <c r="K77" s="26" t="s">
        <v>401</v>
      </c>
      <c r="L77" s="26"/>
      <c r="M77" s="57">
        <v>20000</v>
      </c>
      <c r="N77" s="32">
        <f t="shared" si="3"/>
        <v>5000</v>
      </c>
      <c r="O77" s="57"/>
      <c r="P77" s="91"/>
      <c r="Q77" s="57"/>
      <c r="R77" s="91"/>
      <c r="S77" s="91"/>
      <c r="T77" s="33" t="s">
        <v>35</v>
      </c>
      <c r="U77" s="92" t="s">
        <v>276</v>
      </c>
      <c r="V77" s="93"/>
    </row>
    <row r="78" spans="1:22" s="94" customFormat="1" ht="73.5" hidden="1" customHeight="1" x14ac:dyDescent="0.3">
      <c r="A78" s="26" t="s">
        <v>418</v>
      </c>
      <c r="B78" s="26"/>
      <c r="C78" s="26"/>
      <c r="D78" s="35" t="s">
        <v>419</v>
      </c>
      <c r="E78" s="35"/>
      <c r="F78" s="28" t="s">
        <v>25</v>
      </c>
      <c r="G78" s="44" t="s">
        <v>29</v>
      </c>
      <c r="H78" s="96" t="s">
        <v>399</v>
      </c>
      <c r="I78" s="30" t="s">
        <v>400</v>
      </c>
      <c r="J78" s="26" t="s">
        <v>25</v>
      </c>
      <c r="K78" s="26" t="s">
        <v>401</v>
      </c>
      <c r="L78" s="26"/>
      <c r="M78" s="57">
        <v>40000</v>
      </c>
      <c r="N78" s="32">
        <f t="shared" si="3"/>
        <v>10000</v>
      </c>
      <c r="O78" s="57"/>
      <c r="P78" s="91"/>
      <c r="Q78" s="57"/>
      <c r="R78" s="91"/>
      <c r="S78" s="91"/>
      <c r="T78" s="33" t="s">
        <v>35</v>
      </c>
      <c r="U78" s="92" t="s">
        <v>276</v>
      </c>
      <c r="V78" s="93"/>
    </row>
    <row r="79" spans="1:22" s="94" customFormat="1" ht="72" hidden="1" customHeight="1" x14ac:dyDescent="0.3">
      <c r="A79" s="26" t="s">
        <v>420</v>
      </c>
      <c r="B79" s="26"/>
      <c r="C79" s="26"/>
      <c r="D79" s="35" t="s">
        <v>421</v>
      </c>
      <c r="E79" s="35"/>
      <c r="F79" s="28" t="s">
        <v>25</v>
      </c>
      <c r="G79" s="44" t="s">
        <v>29</v>
      </c>
      <c r="H79" s="96" t="s">
        <v>399</v>
      </c>
      <c r="I79" s="30" t="s">
        <v>400</v>
      </c>
      <c r="J79" s="26" t="s">
        <v>25</v>
      </c>
      <c r="K79" s="26" t="s">
        <v>401</v>
      </c>
      <c r="L79" s="26"/>
      <c r="M79" s="57">
        <v>20000</v>
      </c>
      <c r="N79" s="32">
        <f t="shared" si="3"/>
        <v>5000</v>
      </c>
      <c r="O79" s="57"/>
      <c r="P79" s="91"/>
      <c r="Q79" s="57"/>
      <c r="R79" s="91"/>
      <c r="S79" s="91"/>
      <c r="T79" s="33" t="s">
        <v>35</v>
      </c>
      <c r="U79" s="92" t="s">
        <v>276</v>
      </c>
      <c r="V79" s="93"/>
    </row>
    <row r="80" spans="1:22" s="94" customFormat="1" ht="83.25" hidden="1" customHeight="1" x14ac:dyDescent="0.3">
      <c r="A80" s="26" t="s">
        <v>422</v>
      </c>
      <c r="B80" s="26"/>
      <c r="C80" s="26"/>
      <c r="D80" s="35" t="s">
        <v>423</v>
      </c>
      <c r="E80" s="35"/>
      <c r="F80" s="28" t="s">
        <v>25</v>
      </c>
      <c r="G80" s="44" t="s">
        <v>29</v>
      </c>
      <c r="H80" s="96" t="s">
        <v>399</v>
      </c>
      <c r="I80" s="30" t="s">
        <v>400</v>
      </c>
      <c r="J80" s="26" t="s">
        <v>25</v>
      </c>
      <c r="K80" s="26" t="s">
        <v>401</v>
      </c>
      <c r="L80" s="26"/>
      <c r="M80" s="57">
        <v>20000</v>
      </c>
      <c r="N80" s="32">
        <f t="shared" si="3"/>
        <v>5000</v>
      </c>
      <c r="O80" s="57"/>
      <c r="P80" s="91"/>
      <c r="Q80" s="57"/>
      <c r="R80" s="91"/>
      <c r="S80" s="91"/>
      <c r="T80" s="33" t="s">
        <v>35</v>
      </c>
      <c r="U80" s="92" t="s">
        <v>276</v>
      </c>
      <c r="V80" s="93"/>
    </row>
    <row r="81" spans="1:22" s="94" customFormat="1" ht="122.25" customHeight="1" x14ac:dyDescent="0.3">
      <c r="A81" s="26">
        <v>37</v>
      </c>
      <c r="B81" s="26" t="s">
        <v>424</v>
      </c>
      <c r="C81" s="26" t="s">
        <v>208</v>
      </c>
      <c r="D81" s="35" t="s">
        <v>425</v>
      </c>
      <c r="E81" s="35" t="s">
        <v>382</v>
      </c>
      <c r="F81" s="28" t="s">
        <v>25</v>
      </c>
      <c r="G81" s="44" t="s">
        <v>29</v>
      </c>
      <c r="H81" s="31" t="s">
        <v>426</v>
      </c>
      <c r="I81" s="30" t="s">
        <v>427</v>
      </c>
      <c r="J81" s="26" t="s">
        <v>25</v>
      </c>
      <c r="K81" s="30" t="s">
        <v>428</v>
      </c>
      <c r="L81" s="26" t="s">
        <v>429</v>
      </c>
      <c r="M81" s="57">
        <v>150000</v>
      </c>
      <c r="N81" s="32">
        <f t="shared" si="3"/>
        <v>37500</v>
      </c>
      <c r="O81" s="57">
        <v>187500</v>
      </c>
      <c r="P81" s="91" t="s">
        <v>430</v>
      </c>
      <c r="Q81" s="57"/>
      <c r="R81" s="91"/>
      <c r="S81" s="91"/>
      <c r="T81" s="33" t="s">
        <v>35</v>
      </c>
      <c r="U81" s="92" t="s">
        <v>215</v>
      </c>
      <c r="V81" s="93"/>
    </row>
    <row r="82" spans="1:22" s="94" customFormat="1" ht="94.5" customHeight="1" x14ac:dyDescent="0.3">
      <c r="A82" s="26">
        <v>38</v>
      </c>
      <c r="B82" s="26" t="s">
        <v>431</v>
      </c>
      <c r="C82" s="97" t="s">
        <v>208</v>
      </c>
      <c r="D82" s="98" t="s">
        <v>432</v>
      </c>
      <c r="E82" s="98" t="s">
        <v>433</v>
      </c>
      <c r="F82" s="28" t="s">
        <v>25</v>
      </c>
      <c r="G82" s="44" t="s">
        <v>29</v>
      </c>
      <c r="H82" s="99" t="s">
        <v>434</v>
      </c>
      <c r="I82" s="100" t="s">
        <v>435</v>
      </c>
      <c r="J82" s="26" t="s">
        <v>25</v>
      </c>
      <c r="K82" s="101" t="s">
        <v>436</v>
      </c>
      <c r="L82" s="102" t="s">
        <v>437</v>
      </c>
      <c r="M82" s="103">
        <v>65293</v>
      </c>
      <c r="N82" s="32">
        <f t="shared" si="3"/>
        <v>16323.25</v>
      </c>
      <c r="O82" s="104">
        <v>81616.25</v>
      </c>
      <c r="P82" s="105" t="s">
        <v>438</v>
      </c>
      <c r="Q82" s="104"/>
      <c r="R82" s="105"/>
      <c r="S82" s="105"/>
      <c r="T82" s="33" t="s">
        <v>35</v>
      </c>
      <c r="U82" s="106" t="s">
        <v>215</v>
      </c>
      <c r="V82" s="93"/>
    </row>
    <row r="83" spans="1:22" s="94" customFormat="1" ht="94.5" customHeight="1" x14ac:dyDescent="0.3">
      <c r="A83" s="26">
        <v>39</v>
      </c>
      <c r="B83" s="26" t="s">
        <v>439</v>
      </c>
      <c r="C83" s="97" t="s">
        <v>208</v>
      </c>
      <c r="D83" s="98" t="s">
        <v>440</v>
      </c>
      <c r="E83" s="98" t="s">
        <v>441</v>
      </c>
      <c r="F83" s="28" t="s">
        <v>25</v>
      </c>
      <c r="G83" s="44" t="s">
        <v>29</v>
      </c>
      <c r="H83" s="99" t="s">
        <v>442</v>
      </c>
      <c r="I83" s="100" t="s">
        <v>443</v>
      </c>
      <c r="J83" s="26" t="s">
        <v>25</v>
      </c>
      <c r="K83" s="101" t="s">
        <v>444</v>
      </c>
      <c r="L83" s="97" t="s">
        <v>445</v>
      </c>
      <c r="M83" s="103">
        <v>50000</v>
      </c>
      <c r="N83" s="32">
        <f t="shared" si="3"/>
        <v>12500</v>
      </c>
      <c r="O83" s="104">
        <v>52000</v>
      </c>
      <c r="P83" s="105" t="s">
        <v>430</v>
      </c>
      <c r="Q83" s="104"/>
      <c r="R83" s="105"/>
      <c r="S83" s="105"/>
      <c r="T83" s="33" t="s">
        <v>35</v>
      </c>
      <c r="U83" s="106" t="s">
        <v>446</v>
      </c>
      <c r="V83" s="93"/>
    </row>
    <row r="84" spans="1:22" s="94" customFormat="1" ht="81" hidden="1" customHeight="1" x14ac:dyDescent="0.3">
      <c r="A84" s="26" t="s">
        <v>447</v>
      </c>
      <c r="B84" s="107"/>
      <c r="C84" s="97"/>
      <c r="D84" s="98" t="s">
        <v>448</v>
      </c>
      <c r="E84" s="98"/>
      <c r="F84" s="28" t="s">
        <v>25</v>
      </c>
      <c r="G84" s="98"/>
      <c r="H84" s="108" t="s">
        <v>449</v>
      </c>
      <c r="I84" s="100"/>
      <c r="J84" s="26" t="s">
        <v>25</v>
      </c>
      <c r="K84" s="101"/>
      <c r="L84" s="97"/>
      <c r="M84" s="103"/>
      <c r="N84" s="32">
        <f t="shared" si="3"/>
        <v>0</v>
      </c>
      <c r="O84" s="104"/>
      <c r="P84" s="105"/>
      <c r="Q84" s="104"/>
      <c r="R84" s="105"/>
      <c r="S84" s="105"/>
      <c r="T84" s="33" t="s">
        <v>35</v>
      </c>
      <c r="U84" s="106"/>
      <c r="V84" s="93"/>
    </row>
    <row r="85" spans="1:22" s="94" customFormat="1" ht="81" hidden="1" customHeight="1" x14ac:dyDescent="0.3">
      <c r="A85" s="26" t="s">
        <v>450</v>
      </c>
      <c r="B85" s="26"/>
      <c r="C85" s="97"/>
      <c r="D85" s="98" t="s">
        <v>451</v>
      </c>
      <c r="E85" s="98"/>
      <c r="F85" s="28" t="s">
        <v>25</v>
      </c>
      <c r="G85" s="98"/>
      <c r="H85" s="99" t="s">
        <v>449</v>
      </c>
      <c r="I85" s="100"/>
      <c r="J85" s="26" t="s">
        <v>25</v>
      </c>
      <c r="K85" s="101"/>
      <c r="L85" s="97"/>
      <c r="M85" s="103"/>
      <c r="N85" s="32">
        <f t="shared" si="3"/>
        <v>0</v>
      </c>
      <c r="O85" s="104"/>
      <c r="P85" s="105"/>
      <c r="Q85" s="104"/>
      <c r="R85" s="105"/>
      <c r="S85" s="105"/>
      <c r="T85" s="33" t="s">
        <v>35</v>
      </c>
      <c r="U85" s="106"/>
      <c r="V85" s="93"/>
    </row>
    <row r="86" spans="1:22" s="94" customFormat="1" ht="81" hidden="1" customHeight="1" x14ac:dyDescent="0.3">
      <c r="A86" s="26" t="s">
        <v>452</v>
      </c>
      <c r="B86" s="26"/>
      <c r="C86" s="97"/>
      <c r="D86" s="98" t="s">
        <v>453</v>
      </c>
      <c r="E86" s="98"/>
      <c r="F86" s="28" t="s">
        <v>25</v>
      </c>
      <c r="G86" s="98"/>
      <c r="H86" s="99" t="s">
        <v>449</v>
      </c>
      <c r="I86" s="100"/>
      <c r="J86" s="26" t="s">
        <v>25</v>
      </c>
      <c r="K86" s="101"/>
      <c r="L86" s="97"/>
      <c r="M86" s="103"/>
      <c r="N86" s="32">
        <f t="shared" si="3"/>
        <v>0</v>
      </c>
      <c r="O86" s="104"/>
      <c r="P86" s="105"/>
      <c r="Q86" s="104"/>
      <c r="R86" s="105"/>
      <c r="S86" s="105"/>
      <c r="T86" s="33" t="s">
        <v>35</v>
      </c>
      <c r="U86" s="106"/>
      <c r="V86" s="93"/>
    </row>
    <row r="87" spans="1:22" s="94" customFormat="1" ht="81" hidden="1" customHeight="1" x14ac:dyDescent="0.3">
      <c r="A87" s="26" t="s">
        <v>454</v>
      </c>
      <c r="B87" s="26"/>
      <c r="C87" s="97"/>
      <c r="D87" s="98" t="s">
        <v>455</v>
      </c>
      <c r="E87" s="98"/>
      <c r="F87" s="28" t="s">
        <v>25</v>
      </c>
      <c r="G87" s="98"/>
      <c r="H87" s="99" t="s">
        <v>449</v>
      </c>
      <c r="I87" s="100"/>
      <c r="J87" s="26" t="s">
        <v>25</v>
      </c>
      <c r="K87" s="101"/>
      <c r="L87" s="97"/>
      <c r="M87" s="103"/>
      <c r="N87" s="32">
        <f t="shared" si="3"/>
        <v>0</v>
      </c>
      <c r="O87" s="104"/>
      <c r="P87" s="105"/>
      <c r="Q87" s="104"/>
      <c r="R87" s="105"/>
      <c r="S87" s="105"/>
      <c r="T87" s="33" t="s">
        <v>35</v>
      </c>
      <c r="U87" s="106"/>
      <c r="V87" s="93"/>
    </row>
    <row r="88" spans="1:22" s="94" customFormat="1" ht="81" hidden="1" customHeight="1" x14ac:dyDescent="0.3">
      <c r="A88" s="26" t="s">
        <v>456</v>
      </c>
      <c r="B88" s="26"/>
      <c r="C88" s="97"/>
      <c r="D88" s="98" t="s">
        <v>457</v>
      </c>
      <c r="E88" s="98"/>
      <c r="F88" s="28" t="s">
        <v>25</v>
      </c>
      <c r="G88" s="98"/>
      <c r="H88" s="99" t="s">
        <v>449</v>
      </c>
      <c r="I88" s="100"/>
      <c r="J88" s="26" t="s">
        <v>25</v>
      </c>
      <c r="K88" s="101"/>
      <c r="L88" s="97"/>
      <c r="M88" s="103"/>
      <c r="N88" s="32">
        <f t="shared" si="3"/>
        <v>0</v>
      </c>
      <c r="O88" s="104"/>
      <c r="P88" s="105"/>
      <c r="Q88" s="104"/>
      <c r="R88" s="105"/>
      <c r="S88" s="105"/>
      <c r="T88" s="33" t="s">
        <v>35</v>
      </c>
      <c r="U88" s="106"/>
      <c r="V88" s="93"/>
    </row>
    <row r="89" spans="1:22" s="94" customFormat="1" ht="81" hidden="1" customHeight="1" x14ac:dyDescent="0.3">
      <c r="A89" s="26" t="s">
        <v>458</v>
      </c>
      <c r="B89" s="26"/>
      <c r="C89" s="97"/>
      <c r="D89" s="98" t="s">
        <v>459</v>
      </c>
      <c r="E89" s="98"/>
      <c r="F89" s="28" t="s">
        <v>25</v>
      </c>
      <c r="G89" s="98"/>
      <c r="H89" s="99" t="s">
        <v>449</v>
      </c>
      <c r="I89" s="100"/>
      <c r="J89" s="26" t="s">
        <v>25</v>
      </c>
      <c r="K89" s="101"/>
      <c r="L89" s="97"/>
      <c r="M89" s="103"/>
      <c r="N89" s="32">
        <f t="shared" si="3"/>
        <v>0</v>
      </c>
      <c r="O89" s="104"/>
      <c r="P89" s="105"/>
      <c r="Q89" s="104"/>
      <c r="R89" s="105"/>
      <c r="S89" s="105"/>
      <c r="T89" s="33" t="s">
        <v>35</v>
      </c>
      <c r="U89" s="106"/>
      <c r="V89" s="93"/>
    </row>
    <row r="90" spans="1:22" s="94" customFormat="1" ht="81" hidden="1" customHeight="1" x14ac:dyDescent="0.3">
      <c r="A90" s="26" t="s">
        <v>460</v>
      </c>
      <c r="B90" s="26"/>
      <c r="C90" s="97"/>
      <c r="D90" s="98" t="s">
        <v>461</v>
      </c>
      <c r="E90" s="98"/>
      <c r="F90" s="28" t="s">
        <v>25</v>
      </c>
      <c r="G90" s="98"/>
      <c r="H90" s="99" t="s">
        <v>449</v>
      </c>
      <c r="I90" s="100"/>
      <c r="J90" s="26" t="s">
        <v>25</v>
      </c>
      <c r="K90" s="101"/>
      <c r="L90" s="97"/>
      <c r="M90" s="103"/>
      <c r="N90" s="32">
        <f t="shared" si="3"/>
        <v>0</v>
      </c>
      <c r="O90" s="104"/>
      <c r="P90" s="105"/>
      <c r="Q90" s="104"/>
      <c r="R90" s="105"/>
      <c r="S90" s="105"/>
      <c r="T90" s="33" t="s">
        <v>35</v>
      </c>
      <c r="U90" s="106"/>
      <c r="V90" s="93"/>
    </row>
    <row r="91" spans="1:22" s="94" customFormat="1" ht="81" hidden="1" customHeight="1" x14ac:dyDescent="0.3">
      <c r="A91" s="26" t="s">
        <v>462</v>
      </c>
      <c r="B91" s="26"/>
      <c r="C91" s="97"/>
      <c r="D91" s="98" t="s">
        <v>463</v>
      </c>
      <c r="E91" s="98"/>
      <c r="F91" s="28" t="s">
        <v>25</v>
      </c>
      <c r="G91" s="98"/>
      <c r="H91" s="99" t="s">
        <v>449</v>
      </c>
      <c r="I91" s="100"/>
      <c r="J91" s="26" t="s">
        <v>25</v>
      </c>
      <c r="K91" s="101"/>
      <c r="L91" s="97"/>
      <c r="M91" s="103"/>
      <c r="N91" s="32">
        <f t="shared" si="3"/>
        <v>0</v>
      </c>
      <c r="O91" s="104"/>
      <c r="P91" s="105"/>
      <c r="Q91" s="104"/>
      <c r="R91" s="105"/>
      <c r="S91" s="105"/>
      <c r="T91" s="33" t="s">
        <v>35</v>
      </c>
      <c r="U91" s="106"/>
      <c r="V91" s="93"/>
    </row>
    <row r="92" spans="1:22" s="94" customFormat="1" ht="81" hidden="1" customHeight="1" x14ac:dyDescent="0.3">
      <c r="A92" s="26" t="s">
        <v>464</v>
      </c>
      <c r="B92" s="26"/>
      <c r="C92" s="97"/>
      <c r="D92" s="98" t="s">
        <v>465</v>
      </c>
      <c r="E92" s="98"/>
      <c r="F92" s="28" t="s">
        <v>25</v>
      </c>
      <c r="G92" s="98"/>
      <c r="H92" s="99" t="s">
        <v>449</v>
      </c>
      <c r="I92" s="100"/>
      <c r="J92" s="26" t="s">
        <v>25</v>
      </c>
      <c r="K92" s="101"/>
      <c r="L92" s="97"/>
      <c r="M92" s="103"/>
      <c r="N92" s="32">
        <f t="shared" si="3"/>
        <v>0</v>
      </c>
      <c r="O92" s="104"/>
      <c r="P92" s="105"/>
      <c r="Q92" s="104"/>
      <c r="R92" s="105"/>
      <c r="S92" s="105"/>
      <c r="T92" s="33" t="s">
        <v>35</v>
      </c>
      <c r="U92" s="106"/>
      <c r="V92" s="93"/>
    </row>
    <row r="93" spans="1:22" s="94" customFormat="1" ht="81" hidden="1" customHeight="1" x14ac:dyDescent="0.3">
      <c r="A93" s="26" t="s">
        <v>466</v>
      </c>
      <c r="B93" s="26"/>
      <c r="C93" s="97"/>
      <c r="D93" s="98" t="s">
        <v>467</v>
      </c>
      <c r="E93" s="98"/>
      <c r="F93" s="28" t="s">
        <v>25</v>
      </c>
      <c r="G93" s="98"/>
      <c r="H93" s="99" t="s">
        <v>449</v>
      </c>
      <c r="I93" s="100"/>
      <c r="J93" s="26" t="s">
        <v>25</v>
      </c>
      <c r="K93" s="101"/>
      <c r="L93" s="97"/>
      <c r="M93" s="103"/>
      <c r="N93" s="32">
        <f t="shared" si="3"/>
        <v>0</v>
      </c>
      <c r="O93" s="104"/>
      <c r="P93" s="105"/>
      <c r="Q93" s="104"/>
      <c r="R93" s="105"/>
      <c r="S93" s="105"/>
      <c r="T93" s="33" t="s">
        <v>35</v>
      </c>
      <c r="U93" s="106"/>
      <c r="V93" s="93"/>
    </row>
    <row r="94" spans="1:22" s="94" customFormat="1" ht="81" hidden="1" customHeight="1" x14ac:dyDescent="0.3">
      <c r="A94" s="26" t="s">
        <v>468</v>
      </c>
      <c r="B94" s="26"/>
      <c r="C94" s="97"/>
      <c r="D94" s="98" t="s">
        <v>469</v>
      </c>
      <c r="E94" s="98"/>
      <c r="F94" s="28" t="s">
        <v>25</v>
      </c>
      <c r="G94" s="98"/>
      <c r="H94" s="99" t="s">
        <v>449</v>
      </c>
      <c r="I94" s="100"/>
      <c r="J94" s="26" t="s">
        <v>25</v>
      </c>
      <c r="K94" s="101"/>
      <c r="L94" s="97"/>
      <c r="M94" s="103"/>
      <c r="N94" s="32">
        <f t="shared" si="3"/>
        <v>0</v>
      </c>
      <c r="O94" s="104"/>
      <c r="P94" s="105"/>
      <c r="Q94" s="104"/>
      <c r="R94" s="105"/>
      <c r="S94" s="105"/>
      <c r="T94" s="33" t="s">
        <v>35</v>
      </c>
      <c r="U94" s="106"/>
      <c r="V94" s="93"/>
    </row>
    <row r="95" spans="1:22" s="94" customFormat="1" ht="81" hidden="1" customHeight="1" x14ac:dyDescent="0.3">
      <c r="A95" s="26" t="s">
        <v>470</v>
      </c>
      <c r="B95" s="26"/>
      <c r="C95" s="97"/>
      <c r="D95" s="98" t="s">
        <v>471</v>
      </c>
      <c r="E95" s="98"/>
      <c r="F95" s="28" t="s">
        <v>25</v>
      </c>
      <c r="G95" s="98"/>
      <c r="H95" s="99" t="s">
        <v>449</v>
      </c>
      <c r="I95" s="100"/>
      <c r="J95" s="26" t="s">
        <v>25</v>
      </c>
      <c r="K95" s="101"/>
      <c r="L95" s="97"/>
      <c r="M95" s="103"/>
      <c r="N95" s="32">
        <f t="shared" si="3"/>
        <v>0</v>
      </c>
      <c r="O95" s="104"/>
      <c r="P95" s="105"/>
      <c r="Q95" s="104"/>
      <c r="R95" s="105"/>
      <c r="S95" s="105"/>
      <c r="T95" s="33" t="s">
        <v>35</v>
      </c>
      <c r="U95" s="106"/>
      <c r="V95" s="93"/>
    </row>
    <row r="96" spans="1:22" s="94" customFormat="1" ht="81" hidden="1" customHeight="1" x14ac:dyDescent="0.3">
      <c r="A96" s="26" t="s">
        <v>472</v>
      </c>
      <c r="B96" s="26"/>
      <c r="C96" s="97"/>
      <c r="D96" s="98" t="s">
        <v>473</v>
      </c>
      <c r="E96" s="98"/>
      <c r="F96" s="28" t="s">
        <v>25</v>
      </c>
      <c r="G96" s="98"/>
      <c r="H96" s="99" t="s">
        <v>449</v>
      </c>
      <c r="I96" s="100"/>
      <c r="J96" s="26" t="s">
        <v>25</v>
      </c>
      <c r="K96" s="101"/>
      <c r="L96" s="97"/>
      <c r="M96" s="103"/>
      <c r="N96" s="32">
        <f t="shared" si="3"/>
        <v>0</v>
      </c>
      <c r="O96" s="104"/>
      <c r="P96" s="105"/>
      <c r="Q96" s="104"/>
      <c r="R96" s="105"/>
      <c r="S96" s="105"/>
      <c r="T96" s="33" t="s">
        <v>35</v>
      </c>
      <c r="U96" s="106"/>
      <c r="V96" s="93"/>
    </row>
    <row r="97" spans="1:22" s="94" customFormat="1" ht="81" hidden="1" customHeight="1" x14ac:dyDescent="0.3">
      <c r="A97" s="26" t="s">
        <v>474</v>
      </c>
      <c r="B97" s="26"/>
      <c r="C97" s="97"/>
      <c r="D97" s="98" t="s">
        <v>475</v>
      </c>
      <c r="E97" s="98"/>
      <c r="F97" s="28" t="s">
        <v>25</v>
      </c>
      <c r="G97" s="98"/>
      <c r="H97" s="99" t="s">
        <v>449</v>
      </c>
      <c r="I97" s="100"/>
      <c r="J97" s="26" t="s">
        <v>25</v>
      </c>
      <c r="K97" s="101"/>
      <c r="L97" s="97"/>
      <c r="M97" s="103"/>
      <c r="N97" s="32">
        <f t="shared" si="3"/>
        <v>0</v>
      </c>
      <c r="O97" s="104"/>
      <c r="P97" s="105"/>
      <c r="Q97" s="104"/>
      <c r="R97" s="105"/>
      <c r="S97" s="105"/>
      <c r="T97" s="33" t="s">
        <v>35</v>
      </c>
      <c r="U97" s="106"/>
      <c r="V97" s="93"/>
    </row>
    <row r="98" spans="1:22" s="94" customFormat="1" ht="81" hidden="1" customHeight="1" x14ac:dyDescent="0.3">
      <c r="A98" s="26" t="s">
        <v>476</v>
      </c>
      <c r="B98" s="26"/>
      <c r="C98" s="97"/>
      <c r="D98" s="98" t="s">
        <v>477</v>
      </c>
      <c r="E98" s="98"/>
      <c r="F98" s="28" t="s">
        <v>25</v>
      </c>
      <c r="G98" s="98"/>
      <c r="H98" s="99" t="s">
        <v>449</v>
      </c>
      <c r="I98" s="100"/>
      <c r="J98" s="26" t="s">
        <v>25</v>
      </c>
      <c r="K98" s="101"/>
      <c r="L98" s="97"/>
      <c r="M98" s="103"/>
      <c r="N98" s="32">
        <f t="shared" si="3"/>
        <v>0</v>
      </c>
      <c r="O98" s="104"/>
      <c r="P98" s="105"/>
      <c r="Q98" s="104"/>
      <c r="R98" s="105"/>
      <c r="S98" s="105"/>
      <c r="T98" s="33" t="s">
        <v>35</v>
      </c>
      <c r="U98" s="106"/>
      <c r="V98" s="93"/>
    </row>
    <row r="99" spans="1:22" s="94" customFormat="1" ht="65.25" customHeight="1" x14ac:dyDescent="0.3">
      <c r="A99" s="26">
        <v>40</v>
      </c>
      <c r="B99" s="26"/>
      <c r="C99" s="97" t="s">
        <v>208</v>
      </c>
      <c r="D99" s="98" t="s">
        <v>478</v>
      </c>
      <c r="E99" s="98" t="s">
        <v>479</v>
      </c>
      <c r="F99" s="28" t="s">
        <v>25</v>
      </c>
      <c r="G99" s="109" t="s">
        <v>144</v>
      </c>
      <c r="H99" s="99" t="s">
        <v>480</v>
      </c>
      <c r="I99" s="100" t="s">
        <v>481</v>
      </c>
      <c r="J99" s="26" t="s">
        <v>25</v>
      </c>
      <c r="K99" s="101" t="s">
        <v>482</v>
      </c>
      <c r="L99" s="97" t="s">
        <v>212</v>
      </c>
      <c r="M99" s="103"/>
      <c r="N99" s="32">
        <f t="shared" si="3"/>
        <v>0</v>
      </c>
      <c r="O99" s="104"/>
      <c r="P99" s="105" t="s">
        <v>34</v>
      </c>
      <c r="Q99" s="104"/>
      <c r="R99" s="105"/>
      <c r="S99" s="105"/>
      <c r="T99" s="33" t="s">
        <v>35</v>
      </c>
      <c r="U99" s="106"/>
      <c r="V99" s="93"/>
    </row>
    <row r="100" spans="1:22" s="94" customFormat="1" ht="93.75" customHeight="1" x14ac:dyDescent="0.3">
      <c r="A100" s="26">
        <v>41</v>
      </c>
      <c r="B100" s="26" t="s">
        <v>483</v>
      </c>
      <c r="C100" s="97" t="s">
        <v>208</v>
      </c>
      <c r="D100" s="98" t="s">
        <v>483</v>
      </c>
      <c r="E100" s="98" t="s">
        <v>382</v>
      </c>
      <c r="F100" s="28" t="s">
        <v>25</v>
      </c>
      <c r="G100" s="109" t="s">
        <v>29</v>
      </c>
      <c r="H100" s="99" t="s">
        <v>484</v>
      </c>
      <c r="I100" s="110" t="s">
        <v>485</v>
      </c>
      <c r="J100" s="26" t="s">
        <v>25</v>
      </c>
      <c r="K100" s="101" t="s">
        <v>486</v>
      </c>
      <c r="L100" s="97" t="s">
        <v>487</v>
      </c>
      <c r="M100" s="106">
        <v>38505.410000000003</v>
      </c>
      <c r="N100" s="117">
        <v>0</v>
      </c>
      <c r="O100" s="104" t="s">
        <v>213</v>
      </c>
      <c r="P100" s="105" t="s">
        <v>487</v>
      </c>
      <c r="Q100" s="104"/>
      <c r="R100" s="105"/>
      <c r="S100" s="105" t="s">
        <v>488</v>
      </c>
      <c r="T100" s="33" t="s">
        <v>35</v>
      </c>
      <c r="U100" s="106"/>
      <c r="V100" s="93"/>
    </row>
    <row r="101" spans="1:22" ht="99.75" customHeight="1" x14ac:dyDescent="0.3">
      <c r="A101" s="38">
        <v>42</v>
      </c>
      <c r="B101" s="38"/>
      <c r="C101" s="38" t="s">
        <v>208</v>
      </c>
      <c r="D101" s="39" t="s">
        <v>489</v>
      </c>
      <c r="E101" s="111" t="s">
        <v>490</v>
      </c>
      <c r="F101" s="28" t="s">
        <v>25</v>
      </c>
      <c r="G101" s="39" t="s">
        <v>114</v>
      </c>
      <c r="H101" s="41" t="s">
        <v>491</v>
      </c>
      <c r="I101" s="41" t="s">
        <v>492</v>
      </c>
      <c r="J101" s="26" t="s">
        <v>25</v>
      </c>
      <c r="K101" s="38" t="s">
        <v>493</v>
      </c>
      <c r="L101" s="38" t="s">
        <v>494</v>
      </c>
      <c r="M101" s="42">
        <v>334450</v>
      </c>
      <c r="N101" s="42">
        <f>+M101*0.25</f>
        <v>83612.5</v>
      </c>
      <c r="O101" s="42">
        <v>430563</v>
      </c>
      <c r="P101" s="43" t="s">
        <v>495</v>
      </c>
      <c r="Q101" s="42"/>
      <c r="R101" s="43"/>
      <c r="S101" s="43"/>
      <c r="T101" s="33" t="s">
        <v>35</v>
      </c>
      <c r="U101" s="42"/>
      <c r="V101" s="24"/>
    </row>
    <row r="102" spans="1:22" x14ac:dyDescent="0.2">
      <c r="H102" s="25"/>
      <c r="K102" s="113"/>
      <c r="L102" s="113"/>
      <c r="M102" s="25"/>
      <c r="N102" s="25"/>
      <c r="R102" s="114"/>
      <c r="S102" s="114"/>
      <c r="U102" s="25"/>
    </row>
    <row r="103" spans="1:22" ht="18.75" x14ac:dyDescent="0.3">
      <c r="E103" s="118"/>
      <c r="F103" s="119" t="s">
        <v>496</v>
      </c>
      <c r="G103" s="119"/>
      <c r="H103" s="17"/>
      <c r="I103" s="17"/>
      <c r="K103" s="113"/>
      <c r="L103" s="113"/>
      <c r="M103" s="25"/>
      <c r="N103" s="25"/>
      <c r="R103" s="114"/>
      <c r="S103" s="114"/>
      <c r="U103" s="25"/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2018-06-12T11:02:48Z</dcterms:modified>
</cp:coreProperties>
</file>