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kotarski\Desktop\"/>
    </mc:Choice>
  </mc:AlternateContent>
  <bookViews>
    <workbookView xWindow="0" yWindow="0" windowWidth="28800" windowHeight="12300"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Data" sheetId="31" r:id="rId7"/>
    <sheet name="POKAZATELJI ISHODA" sheetId="1" state="hidden" r:id="rId8"/>
    <sheet name="IZVJEĆE MJERE" sheetId="3" state="hidden" r:id="rId9"/>
    <sheet name="IZVJEŠĆE CILJEVI" sheetId="5" state="hidden" r:id="rId10"/>
    <sheet name="TABLICA RIZIKA" sheetId="13" state="hidden" r:id="rId11"/>
  </sheets>
  <externalReferences>
    <externalReference r:id="rId12"/>
    <externalReference r:id="rId13"/>
    <externalReference r:id="rId14"/>
    <externalReference r:id="rId15"/>
    <externalReference r:id="rId16"/>
    <externalReference r:id="rId17"/>
    <externalReference r:id="rId18"/>
  </externalReferences>
  <definedNames>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 name="_xlnm.Print_Titles" localSheetId="2">'INVESTICIJSKE MJERE'!$1:$7</definedName>
    <definedName name="_xlnm.Print_Titles" localSheetId="8">'IZVJEĆE MJERE'!$3:$5</definedName>
    <definedName name="_xlnm.Print_Titles" localSheetId="3">'OSTALE MJERE'!$6:$7</definedName>
  </definedNames>
  <calcPr calcId="162913"/>
</workbook>
</file>

<file path=xl/calcChain.xml><?xml version="1.0" encoding="utf-8"?>
<calcChain xmlns="http://schemas.openxmlformats.org/spreadsheetml/2006/main">
  <c r="H63" i="28" l="1"/>
  <c r="T63" i="28" l="1"/>
  <c r="U63" i="28"/>
  <c r="V63" i="28"/>
  <c r="W63" i="28"/>
  <c r="W23" i="28" l="1"/>
  <c r="V23" i="28"/>
  <c r="U23" i="28"/>
  <c r="T23" i="28"/>
  <c r="T12" i="28" l="1"/>
  <c r="S12" i="28"/>
  <c r="W11" i="28"/>
  <c r="V11" i="28"/>
  <c r="U11" i="28"/>
  <c r="T11" i="28"/>
  <c r="S11" i="28"/>
  <c r="H18" i="28" l="1"/>
  <c r="H10" i="28"/>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author>
  </authors>
  <commentList>
    <comment ref="J3"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Unijeti razdoblje važenja provedbenog programa</t>
        </r>
      </text>
    </comment>
    <comment ref="P4"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Unijeti godinu izrade/ posljednje izmjene provedbenog programa</t>
        </r>
      </text>
    </comment>
    <comment ref="P6" authorId="0" shapeId="0">
      <text>
        <r>
          <rPr>
            <b/>
            <sz val="9"/>
            <color indexed="81"/>
            <rFont val="Tahoma"/>
            <family val="2"/>
            <charset val="238"/>
          </rPr>
          <t>MRRFEU:</t>
        </r>
        <r>
          <rPr>
            <sz val="9"/>
            <color indexed="81"/>
            <rFont val="Tahoma"/>
            <family val="2"/>
            <charset val="238"/>
          </rPr>
          <t xml:space="preserve">
Unijeti početnu vrijednost pokazatelja učinka NRS 2030 čijem ispunjenju doprinosi provedba mjera</t>
        </r>
      </text>
    </comment>
    <comment ref="R6" authorId="0" shapeId="0">
      <text>
        <r>
          <rPr>
            <b/>
            <sz val="9"/>
            <color indexed="81"/>
            <rFont val="Tahoma"/>
            <family val="2"/>
            <charset val="238"/>
          </rPr>
          <t>MRRFEU:</t>
        </r>
        <r>
          <rPr>
            <sz val="9"/>
            <color indexed="81"/>
            <rFont val="Tahoma"/>
            <family val="2"/>
            <charset val="238"/>
          </rPr>
          <t xml:space="preserve">
</t>
        </r>
        <r>
          <rPr>
            <sz val="10"/>
            <color indexed="81"/>
            <rFont val="Tahoma"/>
            <family val="2"/>
            <charset val="238"/>
          </rPr>
          <t>Unijeti ciljanu vrijednost pokazatelja učinka NRS 2030 čijem ispunjenju doprinosi provedba mjera</t>
        </r>
      </text>
    </comment>
    <comment ref="P7" authorId="0" shapeId="0">
      <text>
        <r>
          <rPr>
            <b/>
            <sz val="9"/>
            <color indexed="81"/>
            <rFont val="Tahoma"/>
            <family val="2"/>
            <charset val="238"/>
          </rPr>
          <t>MRRFEU:</t>
        </r>
        <r>
          <rPr>
            <sz val="9"/>
            <color indexed="81"/>
            <rFont val="Tahoma"/>
            <family val="2"/>
            <charset val="238"/>
          </rPr>
          <t xml:space="preserve">
Unijeti početnu vrijednost pokazatelja ishoda čijem ispunjenju doprinosi provedba mjera</t>
        </r>
      </text>
    </comment>
    <comment ref="R7" authorId="0" shapeId="0">
      <text>
        <r>
          <rPr>
            <b/>
            <sz val="9"/>
            <color indexed="81"/>
            <rFont val="Tahoma"/>
            <family val="2"/>
            <charset val="238"/>
          </rPr>
          <t>MRRFEU:</t>
        </r>
        <r>
          <rPr>
            <sz val="9"/>
            <color indexed="81"/>
            <rFont val="Tahoma"/>
            <family val="2"/>
            <charset val="238"/>
          </rPr>
          <t xml:space="preserve">
</t>
        </r>
        <r>
          <rPr>
            <sz val="10"/>
            <color indexed="81"/>
            <rFont val="Tahoma"/>
            <family val="2"/>
            <charset val="238"/>
          </rPr>
          <t>Unijeti ciljnu vrijednost pokazatelja ishoda čijem ispunjenju doprinosi provedba mjera</t>
        </r>
      </text>
    </comment>
    <comment ref="B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Iz padajućeg izbornika odaberite cilj iz Programa VRH 2020.-2024. kojem se izravno doprinosi provedbom razrađene mjero</t>
        </r>
      </text>
    </comment>
    <comment ref="C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puni naziv hijerarhijski nadređenog akta strateškog planiranja, čiju provedbu podupirete provedbom utvrđene mjere.</t>
        </r>
      </text>
    </comment>
    <comment ref="D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Unijeti naziv cilja iz hijerarhijski nadređenog akta strateškog planiranja čijem se ostvarenju doprinosi provedbom mjera</t>
        </r>
      </text>
    </comment>
    <comment ref="E9"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Navedite šifru i naziv programa u Državnom proračunu na kojima je planiran iznos za trošak provedbe mjere</t>
        </r>
      </text>
    </comment>
    <comment ref="F9"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 xml:space="preserve">Navedite naziv mjere razrađene kojom  se izravno doprinosi ostvarenju cilja utvrđenog hijerarhijski nadređenim aktom strateškog planiranja  </t>
        </r>
      </text>
    </comment>
    <comment ref="G9"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Ukratko opišite svrhu provedbe mjere (dopušten unos najviše 250 znakova s razmakom)</t>
        </r>
      </text>
    </comment>
    <comment ref="H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Unesite procijenjeni fiskalni učinak provedbe mjere na Državni proračun </t>
        </r>
      </text>
    </comment>
    <comment ref="I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šifru i naziv aktivnosti/ projekta u Državnom proračunu na kojima je planiran iznos za trošak provedbe mjere</t>
        </r>
      </text>
    </comment>
    <comment ref="J9"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 xml:space="preserve">R- reformska (provedba reformi)
</t>
        </r>
        <r>
          <rPr>
            <sz val="11"/>
            <color rgb="FF000000"/>
            <rFont val="Tahoma"/>
            <family val="2"/>
            <charset val="238"/>
          </rPr>
          <t xml:space="preserve">I- investicijska (provedba ulaganja)
</t>
        </r>
        <r>
          <rPr>
            <sz val="11"/>
            <color rgb="FF000000"/>
            <rFont val="Tahoma"/>
            <family val="2"/>
            <charset val="238"/>
          </rPr>
          <t>O- ostale mjere</t>
        </r>
      </text>
    </comment>
    <comment ref="K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mjera izravno doprinosi provedbi određenog prioriteta Programa VRH ili je mjera preuzeta iz Programa VRH, iz padajućeg izbornika odaberite DA, ukoliko nije, odaberite NE.</t>
        </r>
      </text>
    </comment>
    <comment ref="L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 xml:space="preserve">Navedite oznaku:
</t>
        </r>
        <r>
          <rPr>
            <sz val="11"/>
            <color rgb="FF000000"/>
            <rFont val="Tahoma"/>
            <family val="2"/>
            <charset val="238"/>
          </rPr>
          <t xml:space="preserve">CSR- broj preporuke EK kojoj doprinosi provedba mjere
</t>
        </r>
        <r>
          <rPr>
            <sz val="11"/>
            <color rgb="FF000000"/>
            <rFont val="Tahoma"/>
            <family val="2"/>
            <charset val="238"/>
          </rPr>
          <t>SDG- broj cilja/ podcilja održivog razvoja UN Agende 2030 kojem doprinosi provedba mjere</t>
        </r>
      </text>
    </comment>
    <comment ref="M9" authorId="0" shapeId="0">
      <text>
        <r>
          <rPr>
            <b/>
            <sz val="9"/>
            <color rgb="FF000000"/>
            <rFont val="Tahoma"/>
            <family val="2"/>
            <charset val="238"/>
          </rPr>
          <t xml:space="preserve">MRRFEU:
</t>
        </r>
        <r>
          <rPr>
            <sz val="10"/>
            <color rgb="FF000000"/>
            <rFont val="Tahoma"/>
            <family val="2"/>
            <charset val="238"/>
          </rPr>
          <t>Ukoliko provedba mjere doprinosi zelenoj traniziciji iz padajućeg izbornika odaberite DA, ukoliko mjera nije izravno povezana sa doprinosom zelenoj tranziciji odaberite N</t>
        </r>
        <r>
          <rPr>
            <sz val="9"/>
            <color rgb="FF000000"/>
            <rFont val="Tahoma"/>
            <family val="2"/>
            <charset val="238"/>
          </rPr>
          <t>E.</t>
        </r>
      </text>
    </comment>
    <comment ref="N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Ukoliko provedba mjere doprinosi digitalnoj transformaciji, iz padajućeg izbornika odaberite DA, ukoliko mjera nije izravno povezana sa doprinosom digitalnoj transformacijii odaberite NE.</t>
        </r>
      </text>
    </comment>
    <comment ref="O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Navedite  ključne točke ostvarenja za provedbu mjere (dozvoljeno je utvrditi više točaka ostvarenja)</t>
        </r>
      </text>
    </comment>
    <comment ref="P9" authorId="0" shapeId="0">
      <text>
        <r>
          <rPr>
            <b/>
            <sz val="9"/>
            <color rgb="FF000000"/>
            <rFont val="Tahoma"/>
            <family val="2"/>
            <charset val="238"/>
          </rPr>
          <t>MRRFEU:</t>
        </r>
        <r>
          <rPr>
            <sz val="9"/>
            <color rgb="FF000000"/>
            <rFont val="Tahoma"/>
            <family val="2"/>
            <charset val="238"/>
          </rPr>
          <t xml:space="preserve">
</t>
        </r>
        <r>
          <rPr>
            <sz val="11"/>
            <color rgb="FF000000"/>
            <rFont val="Tahoma"/>
            <family val="2"/>
            <charset val="238"/>
          </rPr>
          <t>Unesite planirani rok postignuća za svaku pojedinu ključnu točku ostvarenja</t>
        </r>
      </text>
    </comment>
    <comment ref="Q9" authorId="0" shapeId="0">
      <text>
        <r>
          <rPr>
            <b/>
            <sz val="11"/>
            <color rgb="FF000000"/>
            <rFont val="Tahoma"/>
            <family val="2"/>
            <charset val="238"/>
          </rPr>
          <t>MRRFEU:</t>
        </r>
        <r>
          <rPr>
            <sz val="11"/>
            <color rgb="FF000000"/>
            <rFont val="Tahoma"/>
            <family val="2"/>
            <charset val="238"/>
          </rPr>
          <t xml:space="preserve">
</t>
        </r>
        <r>
          <rPr>
            <sz val="11"/>
            <color rgb="FF000000"/>
            <rFont val="Tahoma"/>
            <family val="2"/>
            <charset val="238"/>
          </rPr>
          <t>Navedite mjesec i godinu planiranog ostvarenja mjere</t>
        </r>
      </text>
    </comment>
    <comment ref="R9"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 xml:space="preserve">Navedite naziv  pokazatelja rezultata definiranog u svrhu praćenja uspješnosti provedbe mjere (dozvoljeno je unos najviše tri pokazatelja rezultata) </t>
        </r>
      </text>
    </comment>
    <comment ref="S9"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početnu vrijednost pokazatelja i posljednju godinu podatka o vrijednosti pokazatelja mjere</t>
        </r>
      </text>
    </comment>
    <comment ref="T9"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ciljanu vrijednost pokazatelja rezultata mjere za prvu godinu provedbe (N+1)</t>
        </r>
      </text>
    </comment>
    <comment ref="U9" authorId="0" shapeId="0">
      <text>
        <r>
          <rPr>
            <b/>
            <sz val="9"/>
            <color rgb="FF000000"/>
            <rFont val="Tahoma"/>
            <family val="2"/>
            <charset val="238"/>
          </rPr>
          <t>MRRFEU:</t>
        </r>
        <r>
          <rPr>
            <sz val="9"/>
            <color rgb="FF000000"/>
            <rFont val="Tahoma"/>
            <family val="2"/>
            <charset val="238"/>
          </rPr>
          <t xml:space="preserve">
</t>
        </r>
        <r>
          <rPr>
            <sz val="9"/>
            <color rgb="FF000000"/>
            <rFont val="Tahoma"/>
            <family val="2"/>
            <charset val="238"/>
          </rPr>
          <t>Navedite ciljanu vrijednost pokazatelja rezultata mjere za drugu godinu provedbe (N+2)</t>
        </r>
      </text>
    </comment>
    <comment ref="V9" authorId="0" shapeId="0">
      <text>
        <r>
          <rPr>
            <b/>
            <sz val="9"/>
            <color indexed="81"/>
            <rFont val="Tahoma"/>
            <family val="2"/>
            <charset val="238"/>
          </rPr>
          <t>MRRFEU:</t>
        </r>
        <r>
          <rPr>
            <sz val="9"/>
            <color indexed="81"/>
            <rFont val="Tahoma"/>
            <family val="2"/>
            <charset val="238"/>
          </rPr>
          <t xml:space="preserve">
Navedite ciljanu vrijednost pokazatelja rezultata mjere za treću godinu provedbe (N+3)</t>
        </r>
      </text>
    </comment>
    <comment ref="W9" authorId="0" shapeId="0">
      <text>
        <r>
          <rPr>
            <b/>
            <sz val="9"/>
            <color rgb="FF000000"/>
            <rFont val="Tahoma"/>
            <family val="2"/>
            <charset val="238"/>
          </rPr>
          <t>MRRFEU:</t>
        </r>
        <r>
          <rPr>
            <sz val="9"/>
            <color rgb="FF000000"/>
            <rFont val="Tahoma"/>
            <family val="2"/>
            <charset val="238"/>
          </rPr>
          <t xml:space="preserve">
</t>
        </r>
        <r>
          <rPr>
            <sz val="10"/>
            <color rgb="FF000000"/>
            <rFont val="Tahoma"/>
            <family val="2"/>
            <charset val="238"/>
          </rPr>
          <t>Navedite ciljanu vrijednost pokazatelja rezultata mjere za posljednju godinu provedbe (N+4)</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<sst xmlns="http://schemas.openxmlformats.org/spreadsheetml/2006/main" count="779" uniqueCount="487">
  <si>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</si>
  <si>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</si>
  <si>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</si>
  <si>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</si>
  <si>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</si>
  <si>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</si>
  <si>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</si>
  <si>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</si>
  <si>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</si>
  <si>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</si>
  <si>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</si>
  <si>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</si>
  <si>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</si>
  <si>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</si>
  <si>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</si>
  <si>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</si>
  <si>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</si>
  <si>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</si>
  <si>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</si>
  <si>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</si>
  <si>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</si>
  <si>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</si>
  <si>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</si>
  <si>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</si>
  <si>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</si>
  <si>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</si>
  <si>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</si>
  <si>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</si>
  <si>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</si>
  <si>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</si>
  <si>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</si>
  <si>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</si>
  <si>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</si>
  <si>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</si>
  <si>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</si>
  <si>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</si>
  <si>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</si>
  <si>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</si>
  <si>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</si>
  <si>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</si>
  <si>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</si>
  <si>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</si>
  <si>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</si>
  <si>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</si>
  <si>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</si>
  <si>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</si>
  <si>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</si>
  <si>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</si>
  <si>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</si>
  <si>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</si>
  <si>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</si>
  <si>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</si>
  <si>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</si>
  <si>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</si>
  <si>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</si>
  <si>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</si>
  <si>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</si>
  <si>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</si>
  <si>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</si>
  <si>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</si>
  <si>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</si>
  <si>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</si>
  <si>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</si>
  <si>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</si>
  <si>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</si>
  <si>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</si>
  <si>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</si>
  <si>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</si>
  <si>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</si>
  <si>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</si>
  <si>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</si>
  <si>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</si>
  <si>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</si>
  <si>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</si>
  <si>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</si>
  <si>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</si>
  <si>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</si>
  <si>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</si>
  <si>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</si>
  <si>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</si>
  <si>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</si>
  <si>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</si>
  <si>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</si>
  <si>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</si>
  <si>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</si>
  <si>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</si>
  <si>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</si>
  <si>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</si>
  <si>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</si>
  <si>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</si>
  <si>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</si>
  <si>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</si>
  <si>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</si>
  <si>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</si>
  <si>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</si>
  <si>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</si>
  <si>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</si>
  <si>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</si>
  <si>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</si>
  <si>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i podatke o razdoblju važenja akta te datum izrade/ izmjene akta strateškog planiranja</t>
    </r>
    <r>
      <rPr>
        <b/>
        <sz val="14"/>
        <rFont val="Arial"/>
        <family val="2"/>
        <charset val="238"/>
      </rPr>
      <t xml:space="preserve">
</t>
    </r>
  </si>
  <si>
    <t xml:space="preserve">Popis prioriteta i ciljeva iz Programa Vlade Republike Hrvatske 2020.-2024. </t>
  </si>
  <si>
    <r>
      <rPr>
        <b/>
        <sz val="12"/>
        <rFont val="Arial"/>
        <family val="2"/>
        <charset val="238"/>
      </rPr>
      <t>PRIORITET 1. SOCIJALNA SIGURNOST</t>
    </r>
    <r>
      <rPr>
        <sz val="12"/>
        <rFont val="Arial"/>
        <family val="2"/>
        <charset val="238"/>
      </rPr>
      <t xml:space="preserve">
Cilj 1.1. Očuvanje radnih mjesta i socijalna sigurnost 
Cilj 1.2. Održiv zdravstveni i mirovinski sustav 
</t>
    </r>
    <r>
      <rPr>
        <b/>
        <sz val="12"/>
        <rFont val="Arial"/>
        <family val="2"/>
        <charset val="238"/>
      </rPr>
      <t>PRIORITET 2. PERSPEKTIVNA BUDUĆNOST</t>
    </r>
    <r>
      <rPr>
        <sz val="12"/>
        <rFont val="Arial"/>
        <family val="2"/>
        <charset val="238"/>
      </rPr>
      <t xml:space="preserve">
Cilj 2.1. Gospodarski oporavak i poslovno okruženje 
Cilj 2.2. Ulaganje u obrazovanje, znanost i istraživanje
Cilj 2.3. Demografska revitalizacija i bolji položaj obitelji
Cilj 2.4. Razvoj sporta, kulture i medija
</t>
    </r>
    <r>
      <rPr>
        <b/>
        <sz val="12"/>
        <rFont val="Arial"/>
        <family val="2"/>
        <charset val="238"/>
      </rPr>
      <t>PRIORITET 3. EKONOMSKA SUVERENOST</t>
    </r>
    <r>
      <rPr>
        <sz val="12"/>
        <rFont val="Arial"/>
        <family val="2"/>
        <charset val="238"/>
      </rPr>
      <t xml:space="preserve">
Cilj 3.1. Samodostatnost u hrani i niskougljična energetska tranzicija
Cilj 3.2. Prostorni razvoj i turizam u funkciji održivog razvoja
</t>
    </r>
    <r>
      <rPr>
        <b/>
        <sz val="12"/>
        <rFont val="Arial"/>
        <family val="2"/>
        <charset val="238"/>
      </rPr>
      <t>PRIORITET 4. OSNAŽENA DRŽAVNOST</t>
    </r>
    <r>
      <rPr>
        <sz val="12"/>
        <rFont val="Arial"/>
        <family val="2"/>
        <charset val="238"/>
      </rPr>
      <t xml:space="preserve">
Cilj 4.1. Učinkovita, transparentna i otporna država
Cilj 4.2. Ravnomjeran regionalni razvoj i decentralizacija
Cilj 4.3. Obnova Zagreba i okolice nakon potresa
</t>
    </r>
    <r>
      <rPr>
        <b/>
        <sz val="12"/>
        <rFont val="Arial"/>
        <family val="2"/>
        <charset val="238"/>
      </rPr>
      <t>PRIORITET 5. GLOBALNA PREPOZNATLJIVOST</t>
    </r>
    <r>
      <rPr>
        <sz val="12"/>
        <rFont val="Arial"/>
        <family val="2"/>
        <charset val="238"/>
      </rPr>
      <t xml:space="preserve">
Cilj 5.1. Učvršćivanje suvereniteta i njegovanje vrijednosti</t>
    </r>
  </si>
  <si>
    <t>Preporuke Vijeća EU za Hrvatsku 2020. (CSR)</t>
  </si>
  <si>
    <t xml:space="preserve">CSR 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</si>
  <si>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CSR 1b. Unaprijediti otpornost zdravstvenog sustava. Promicati uravnoteženu zemljopisnu raspodjelu zdravstvenih radnika i ustanova i bližu suradnju upravnih tijela na svim razinama i ulaganja u e-zdravstvo. </t>
  </si>
  <si>
    <t xml:space="preserve">CSR 2a. Ojačati mjere i institucije tržišta rada i poboljšati adekvatnost naknada za nezaposlene i minimalne zajamčene naknade. </t>
  </si>
  <si>
    <t xml:space="preserve">CSR 2b. Povećati pristup digitalnoj infrastrukturi i uslugama. </t>
  </si>
  <si>
    <t xml:space="preserve">CSR 2c. Promicati stjecanje vještina. </t>
  </si>
  <si>
    <t>CSR 3a. Nastaviti provoditi mjere kojima se malim i srednjim poduzećima i samozaposlenim osobama osigurava dodatna likvidnost.</t>
  </si>
  <si>
    <t xml:space="preserve">CSR 3b.  Dodatno smanjiti parafiskalne namete i regulatorna ograničenja tržišta roba i usluga. </t>
  </si>
  <si>
    <t xml:space="preserve">CSR 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</si>
  <si>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CSR 4a. Povećati učinkovitost i kapacitet javne uprave za izradu i provedbu javnih projekata i politika na središnjoj i lokalnoj razini. </t>
  </si>
  <si>
    <t>CSR 4b. Unaprijediti učinkovitost pravosuđa.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</si>
  <si>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</si>
  <si>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</si>
  <si>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</si>
  <si>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</si>
  <si>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</si>
  <si>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</si>
  <si>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</si>
  <si>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</si>
  <si>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</si>
  <si>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</si>
  <si>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</si>
  <si>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</si>
  <si>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</si>
  <si>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</si>
  <si>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</si>
  <si>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</si>
  <si>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</si>
  <si>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Prilog 1.  Predložak za izradu Provedbenog programa </t>
  </si>
  <si>
    <t xml:space="preserve">NOSITELJ IZRADE AKTA: </t>
  </si>
  <si>
    <t xml:space="preserve">Razdoblje važenja akta: </t>
  </si>
  <si>
    <t>DATUM IZRADE / IZMJENE AKTA</t>
  </si>
  <si>
    <t xml:space="preserve">Godina izrade, izmjene ili dopune  akta: </t>
  </si>
  <si>
    <t xml:space="preserve"> </t>
  </si>
  <si>
    <t xml:space="preserve">Strateški cilj NRS 2030. </t>
  </si>
  <si>
    <t>Pokazatelj učinka NRS 2030.</t>
  </si>
  <si>
    <t>Pokazatelj ishoda</t>
  </si>
  <si>
    <t>REFORMSKE, INVESTICIJSKE I OSTALE MJERE</t>
  </si>
  <si>
    <t>OKVIR ZA PRAĆENJE PROVEDBE</t>
  </si>
  <si>
    <t>Redni broj mjere</t>
  </si>
  <si>
    <t>Cilj iz Programa Vlade Republike Hrvatske 2020.-2024.</t>
  </si>
  <si>
    <t xml:space="preserve">Doprinos provedbi nadređenog akta strateškog planiranja </t>
  </si>
  <si>
    <t>Naziv cilja nadređenog akta strateškog planiranja</t>
  </si>
  <si>
    <t>Program u Državnom proračunu</t>
  </si>
  <si>
    <t xml:space="preserve">Svrha provedbe mjere
</t>
  </si>
  <si>
    <t>Procijenjeni trošak
(ili fiskalni učinak) 
provedbe mjere 
(u HRK)</t>
  </si>
  <si>
    <t>Poveznica na izvor financiranja  u Državnom proračunu</t>
  </si>
  <si>
    <t>Oznaka mjere (R/I/O)</t>
  </si>
  <si>
    <t>Prioritetna mjera (DA/NE)</t>
  </si>
  <si>
    <t>Doprinos 
zelenoj tranziciji (DA/NE)</t>
  </si>
  <si>
    <t>Doprinos 
digitalnoj transformaciji (DA/NE)</t>
  </si>
  <si>
    <t xml:space="preserve">Ključne točke ostvarenja mjere
</t>
  </si>
  <si>
    <t>Planirani rok postignuća  ključne točke ostvarenja
(mjesec, godina)</t>
  </si>
  <si>
    <t>Rok provedbe mjere 
(mjesec, godina)</t>
  </si>
  <si>
    <t>Pokazatelj rezultata mjere</t>
  </si>
  <si>
    <t>Početna vrijednost
(godina)</t>
  </si>
  <si>
    <t>CILJ 1.1. OČUVANJE RADNIH MJESTA I SOCIJALNA SIGURNOST  </t>
  </si>
  <si>
    <t>CILJ 1.2. ODRŽIV ZDRAVSTVENI I MIROVINSKI SUSTAV  </t>
  </si>
  <si>
    <t>CILJ 2.1. GOSPODARSKI OPORAVAK I POSLOVNO OKRUŽENJE  </t>
  </si>
  <si>
    <t>CILJ 2.2. ULAGANJE U OBRAZOVANJE, ZNANOST I ISTRAŽIVANJE </t>
  </si>
  <si>
    <t>CILJ 2.3. DEMOGRAFSKA REVITALIZACIJA I BOLJI POLOŽAJ OBITELJI </t>
  </si>
  <si>
    <t>CILJ 2.4. RAZVOJ SPORTA, KULTURE I MEDIJA </t>
  </si>
  <si>
    <t>CILJ 3.1. SAMODOSTATNOST U HRANI I NISKOUGLJIČNA ENERGETSKA TRANZICIJA </t>
  </si>
  <si>
    <t>CILJ 3.2. PROSTORNI RAZVOJ I TURIZAM U FUNKCIJI ODRŽIVOG RAZVOJA </t>
  </si>
  <si>
    <t>CILJ 4.1. UČINKOVITA, TRANSPARENTNA I OTPORNA DRŽAVA </t>
  </si>
  <si>
    <t>CILJ 4.2. RAVNOMJERAN REGIONALNI RAZVOJ I DECENTRALIZACIJA </t>
  </si>
  <si>
    <t>CILJ 4.3. OBNOVA ZAGREBA I OKOLICE NAKON POTRESA </t>
  </si>
  <si>
    <t>CILJ 5.1. UČVRŠĆIVANJE SUVERENITETA I NJEGOVANJE VRIJEDNOSTI </t>
  </si>
  <si>
    <t>DA</t>
  </si>
  <si>
    <t>NE</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</si>
  <si>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</si>
  <si>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</si>
  <si>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</si>
  <si>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</si>
  <si>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</si>
  <si>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</si>
  <si>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</si>
  <si>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</si>
  <si>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</si>
  <si>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</si>
  <si>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</si>
  <si>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</si>
  <si>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</si>
  <si>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</si>
  <si>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</si>
  <si>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</si>
  <si>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</si>
  <si>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</si>
  <si>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</si>
  <si>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</si>
  <si>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</si>
  <si>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</si>
  <si>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</si>
  <si>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</si>
  <si>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</si>
  <si>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</si>
  <si>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</si>
  <si>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</si>
  <si>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</si>
  <si>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</si>
  <si>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</si>
  <si>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</si>
  <si>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</si>
  <si>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</si>
  <si>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</si>
  <si>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</si>
  <si>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</si>
  <si>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</si>
  <si>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</si>
  <si>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</si>
  <si>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</si>
  <si>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</si>
  <si>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</si>
  <si>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</si>
  <si>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</si>
  <si>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</si>
  <si>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</si>
  <si>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</si>
  <si>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</si>
  <si>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</si>
  <si>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</si>
  <si>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</si>
  <si>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</si>
  <si>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</si>
  <si>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r>
      <rPr>
        <b/>
        <sz val="12"/>
        <rFont val="Arial"/>
        <family val="2"/>
        <charset val="238"/>
      </rPr>
      <t>3.</t>
    </r>
    <r>
      <rPr>
        <sz val="12"/>
        <rFont val="Arial"/>
        <family val="2"/>
        <charset val="238"/>
      </rPr>
      <t xml:space="preserve"> </t>
    </r>
    <r>
      <rPr>
        <b/>
        <sz val="12"/>
        <color rgb="FFFF0000"/>
        <rFont val="Arial"/>
        <family val="2"/>
        <charset val="238"/>
      </rPr>
      <t>Ključne točke ostvarenja</t>
    </r>
    <r>
      <rPr>
        <sz val="12"/>
        <rFont val="Arial"/>
        <family val="2"/>
        <charset val="238"/>
      </rPr>
      <t xml:space="preserve"> odnose se na određeno postignuće koje je potrebno ostvariti, a predstavlja prijelomnu radnju, tijekom provedbe određene mjere. 
U stupac </t>
    </r>
    <r>
      <rPr>
        <b/>
        <i/>
        <sz val="12"/>
        <rFont val="Arial"/>
        <family val="2"/>
        <charset val="238"/>
      </rPr>
      <t xml:space="preserve">"Planirani rok postignuća  ključne točke ostvarenja" </t>
    </r>
    <r>
      <rPr>
        <sz val="12"/>
        <rFont val="Arial"/>
        <family val="2"/>
        <charset val="238"/>
      </rPr>
      <t xml:space="preserve">upisuje se mjesec i godina očekivanog postignuća pojedinih ključnih točka ostvarenja tijekom provedbe mjere. (Nije ispravno navoditi da se ključne točke ostvarenja provode kontinuirano niti da im je planirani rok postignuća zadnja godina važenja akta.)
</t>
    </r>
    <r>
      <rPr>
        <b/>
        <sz val="12"/>
        <color rgb="FFFF0000"/>
        <rFont val="Arial"/>
        <family val="2"/>
        <charset val="238"/>
      </rPr>
      <t>Preporuča se utvrditi najviše pet ključnih točaka ostvarenja tijekom provedbe pojedine mjere.</t>
    </r>
  </si>
  <si>
    <r>
      <t xml:space="preserve">5. </t>
    </r>
    <r>
      <rPr>
        <b/>
        <sz val="12"/>
        <color rgb="FFFF0000"/>
        <rFont val="Arial"/>
        <family val="2"/>
        <charset val="238"/>
      </rPr>
      <t xml:space="preserve">Podatak o sredstvima planiranima za provedbu mjere </t>
    </r>
    <r>
      <rPr>
        <b/>
        <sz val="12"/>
        <rFont val="Arial"/>
        <family val="2"/>
        <charset val="238"/>
      </rPr>
      <t xml:space="preserve">
</t>
    </r>
    <r>
      <rPr>
        <sz val="12"/>
        <rFont val="Arial"/>
        <family val="2"/>
        <charset val="238"/>
      </rPr>
      <t xml:space="preserve">U stupac </t>
    </r>
    <r>
      <rPr>
        <b/>
        <i/>
        <sz val="12"/>
        <rFont val="Arial"/>
        <family val="2"/>
        <charset val="238"/>
      </rPr>
      <t>"Procijenjeni trošak (ili fiskalni učinak) provedbe mjere"</t>
    </r>
    <r>
      <rPr>
        <sz val="12"/>
        <rFont val="Arial"/>
        <family val="2"/>
        <charset val="238"/>
      </rPr>
      <t xml:space="preserve"> potrebno je, za svaku mjeru razrađenu provedbenim programom, navesti iznos koji je u Državnom proračunu planiran za potrebe provedbe mjere.</t>
    </r>
  </si>
  <si>
    <r>
      <rPr>
        <b/>
        <sz val="12"/>
        <rFont val="Arial"/>
        <family val="2"/>
        <charset val="238"/>
      </rPr>
      <t>6.</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2019. godinu budući da će se provedbeni programi za naredno razdoblje izrađivati tokom 2020. godine). 
U stupce </t>
    </r>
    <r>
      <rPr>
        <b/>
        <i/>
        <sz val="12"/>
        <rFont val="Arial"/>
        <family val="2"/>
        <charset val="238"/>
      </rPr>
      <t>"Ciljane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</si>
  <si>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t>N/P NIJE PRIMJENJIVO</t>
  </si>
  <si>
    <r>
      <rPr>
        <b/>
        <u/>
        <sz val="14"/>
        <rFont val="Arial"/>
        <family val="2"/>
        <charset val="238"/>
      </rPr>
      <t>CSR</t>
    </r>
    <r>
      <rPr>
        <b/>
        <sz val="14"/>
        <rFont val="Arial"/>
        <family val="2"/>
        <charset val="238"/>
      </rPr>
      <t xml:space="preserve">
SDG</t>
    </r>
  </si>
  <si>
    <r>
      <t>4.</t>
    </r>
    <r>
      <rPr>
        <b/>
        <sz val="12"/>
        <color rgb="FFFF0000"/>
        <rFont val="Arial"/>
        <family val="2"/>
        <charset val="238"/>
      </rPr>
      <t xml:space="preserve"> Poveznica na izvore financiranja</t>
    </r>
    <r>
      <rPr>
        <b/>
        <sz val="12"/>
        <rFont val="Arial"/>
        <family val="2"/>
        <charset val="238"/>
      </rPr>
      <t xml:space="preserve"> </t>
    </r>
    <r>
      <rPr>
        <sz val="12"/>
        <rFont val="Arial"/>
        <family val="2"/>
        <charset val="238"/>
      </rPr>
      <t xml:space="preserve">ostvaruje se na:
- razini cilja utvrđenog hijerarhijski nadređenim aktom strateškog planiranja i programom u Državnom proračunu Republike Hrvatske,
- razini mjere razrađene u Provedbenom programu i aktivnosti/ projektom u Državnom proračunu Republike Hrvatske.
U stupcu  </t>
    </r>
    <r>
      <rPr>
        <b/>
        <i/>
        <sz val="12"/>
        <rFont val="Arial"/>
        <family val="2"/>
        <charset val="238"/>
      </rPr>
      <t>"Program u Državnom proračunu"</t>
    </r>
    <r>
      <rPr>
        <sz val="12"/>
        <rFont val="Arial"/>
        <family val="2"/>
        <charset val="238"/>
      </rPr>
      <t xml:space="preserve"> potrebno je navesti šifru i naziv programa u Državnom proračunu iz kojeg se financira provedba cilja utvrđenog hijerarhijski nadređenim aktom strateškog planiranja.
U stupcu </t>
    </r>
    <r>
      <rPr>
        <b/>
        <i/>
        <sz val="12"/>
        <rFont val="Arial"/>
        <family val="2"/>
        <charset val="238"/>
      </rPr>
      <t>"Poveznica na izvor financiranja  u Državnom proračunu"</t>
    </r>
    <r>
      <rPr>
        <sz val="12"/>
        <rFont val="Arial"/>
        <family val="2"/>
        <charset val="238"/>
      </rPr>
      <t xml:space="preserve"> potrebno je navesti šifru i naziv aktivnosti/ projekta u Državnom proračunu iz koje se financira provedba pojedine mjere razrađene u provedbenom programu. 
</t>
    </r>
    <r>
      <rPr>
        <b/>
        <sz val="12"/>
        <color rgb="FFFF0000"/>
        <rFont val="Arial"/>
        <family val="2"/>
        <charset val="238"/>
      </rPr>
      <t xml:space="preserve">
</t>
    </r>
  </si>
  <si>
    <t>SDG 11
Učiniti gradove i ljudska naselja uključivima, sigurnima, otpornima i održivima</t>
  </si>
  <si>
    <r>
      <rPr>
        <b/>
        <sz val="12"/>
        <color rgb="FFFF0000"/>
        <rFont val="Arial"/>
        <family val="2"/>
        <charset val="238"/>
      </rPr>
      <t>1. Poveznica s hijerarhijskim nadređenim aktima strateškog planiranja:</t>
    </r>
    <r>
      <rPr>
        <b/>
        <u/>
        <sz val="12"/>
        <rFont val="Arial"/>
        <family val="2"/>
        <charset val="238"/>
      </rPr>
      <t xml:space="preserve">
</t>
    </r>
    <r>
      <rPr>
        <b/>
        <sz val="12"/>
        <rFont val="Arial"/>
        <family val="2"/>
        <charset val="238"/>
      </rPr>
      <t xml:space="preserve">- u stupcu "Cilj iz Programa VRH 2020.-2024."  potrebno je iz padajućeg izbornika odabrati cilj kojem se izravno doprinosi provedbom razrađene mjere, ukoliko razrađena mjera nije povezana s ostvarenjem ponuđenih ciljeva, odaberite oznaku N/P
- u stupcu  "Doprinos provedbi nadređenog akta strateškog planiranja" potrebno je navesti puni naziv hijerarhijski nadređenog akta strateškog planiranja čija provedba se podupire provedbom razrađene mjere
- u stupcu  "Naziv cilja nadređenog akta strateškog planiranja" potrebno je navesti naziv cilja preuzetog iz hijerarhijski nadređenog akta strateškog planiranja čija provedba se podupire provedbom razrađene mjere
</t>
    </r>
  </si>
  <si>
    <r>
      <t xml:space="preserve">2. </t>
    </r>
    <r>
      <rPr>
        <b/>
        <sz val="12"/>
        <color rgb="FFFF0000"/>
        <rFont val="Arial"/>
        <family val="2"/>
        <charset val="238"/>
      </rPr>
      <t>Mjere</t>
    </r>
    <r>
      <rPr>
        <sz val="12"/>
        <rFont val="Arial"/>
        <family val="2"/>
        <charset val="238"/>
      </rPr>
      <t xml:space="preserve"> – niz međusobno povezanih aktivnosti i projekata kojima se izravno doprinosi ostvarenju cilja utvrđenog u hijerarhijski nadređenom aktu strateškog planiranja. (npr: posebnom  cilju iz nadređenog nacionalnog plana ili strateškom cilju iz sektorske/ višesektorske strategije). 
Za potrebe izrade provedbenog programa razlikujemo:
- </t>
    </r>
    <r>
      <rPr>
        <b/>
        <sz val="12"/>
        <color rgb="FFFF0000"/>
        <rFont val="Arial"/>
        <family val="2"/>
        <charset val="238"/>
      </rPr>
      <t>reformske mjere</t>
    </r>
    <r>
      <rPr>
        <sz val="12"/>
        <rFont val="Arial"/>
        <family val="2"/>
        <charset val="238"/>
      </rPr>
      <t xml:space="preserve">, </t>
    </r>
    <r>
      <rPr>
        <b/>
        <sz val="12"/>
        <color rgb="FFFF0000"/>
        <rFont val="Arial"/>
        <family val="2"/>
        <charset val="238"/>
      </rPr>
      <t>oznaka "R"</t>
    </r>
    <r>
      <rPr>
        <sz val="12"/>
        <rFont val="Arial"/>
        <family val="2"/>
        <charset val="238"/>
      </rPr>
      <t xml:space="preserve">, kojima se razrađuju za potrebe provedbe reformi u navedenom razdoblju (dio sadržaja Nacionalnog programa reformi) 
- </t>
    </r>
    <r>
      <rPr>
        <b/>
        <sz val="12"/>
        <color rgb="FFFF0000"/>
        <rFont val="Arial"/>
        <family val="2"/>
        <charset val="238"/>
      </rPr>
      <t>investicijske mjere</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u navedenom razdoblju
- </t>
    </r>
    <r>
      <rPr>
        <b/>
        <sz val="12"/>
        <color rgb="FFFF0000"/>
        <rFont val="Arial"/>
        <family val="2"/>
        <charset val="238"/>
      </rPr>
      <t>ostale mjere</t>
    </r>
    <r>
      <rPr>
        <sz val="12"/>
        <rFont val="Arial"/>
        <family val="2"/>
        <charset val="238"/>
      </rPr>
      <t xml:space="preserve">, </t>
    </r>
    <r>
      <rPr>
        <b/>
        <sz val="12"/>
        <color rgb="FFFF0000"/>
        <rFont val="Arial"/>
        <family val="2"/>
        <charset val="238"/>
      </rPr>
      <t>oznaka "O"</t>
    </r>
    <r>
      <rPr>
        <sz val="12"/>
        <rFont val="Arial"/>
        <family val="2"/>
        <charset val="238"/>
      </rPr>
      <t xml:space="preserve">, koje podupiru provedbu reformskih i investicijskih mjera, te neizravno ili izravno doprinose ostvarenju ciljeva
Za ostvarenje pojedinog cilja utvrđenog povezanim, hijerarhijski nadređenim aktom strateškog planiranja dozvoljeno je razraditi najviše sedam mjera.
U stupcu "Naziv mjere" potrebno je navesti naziv razrađene mjere kojom se izravno doprinosi ostvarenju cilja utvrđenog u hijerarhijski nadređenom aktu strateškog planiranja.
U stupcu "Svrha provedbe mjere" potrebno je ukratko opisati svrhu provedbe razrađene mjere (dopušten je unos najviše 250 znakova s razmakom).
</t>
    </r>
  </si>
  <si>
    <r>
      <t xml:space="preserve">7. </t>
    </r>
    <r>
      <rPr>
        <b/>
        <sz val="12"/>
        <color rgb="FFFF0000"/>
        <rFont val="Arial"/>
        <family val="2"/>
        <charset val="238"/>
      </rPr>
      <t>Ostali podatci o mjeri</t>
    </r>
    <r>
      <rPr>
        <sz val="12"/>
        <rFont val="Arial"/>
        <family val="2"/>
        <charset val="238"/>
      </rPr>
      <t xml:space="preserve">
U stupcu "Oznaka mjere (R/I/O)" navedite oznaku:
Sve mjere moraju biti povezane sa važećim hijerarhski nadređenim aktom strateškog planiranja. (npr Nacionalni plan , Strategija / Višesektorska strategija, Program Vlade)
R - ukoliko se s mjerom provodi reforma, najčešće dio Nacionalnog programa reformi (npr. )
I - ukoliko  se mjerom provodi ulaganje (npr. )
O - ukoliko podupire provedbu reformskih i investicijskih mjera te osigurava redovno djelovanje institucija
Ukoliko mjera doprinosi provedbi više kategorija, moguće je unijeti odgovarajuću kombinaciju oznaka.
U stupcu "Prioritetna mjera (DA/NE)" ukoliko mjera izravno doprinosi provedbi određenog prioriteta Programa VRH ili je mjera preuzeta iz Programa VRH, iz padajućeg izbornika odaberitei DA, ukoliko nije primjenjivo, odaberite NE. 
U stupac "CSR/ SDG" :
- ukoliko mjera doprinosi provedbi preporuke EK za Republiku Hrvatsku navedite oznaku CSR i broj preporuke EK iz važećeg akta
- ukoliko mjera doprinosi provedbi ostvarenju određenog cilja održivog razvoja UN Agende 2030 navedite oznaku SDG i broj cilja ili pripadajućeg podcilja
U stupcu "Doprinos zelenoj tranziciji":
- ukoliko provedba mjere doprinosi postizanju ciljeva zelene tranizicije (vodeći principi koje države članice trebaju slijediti prilikom izrade Nacionalnog plana za oporavak i otpornost) iz padajućeg izbornika odaberite DA, ukoliko mjera nije izravno povezana sa doprinosom zelenoj tranziciji odaberite NE.
U stupcu "Doprinos digitalnoj transformaciji":
- ukoliko provedba mjere doprinosi postizanju ciljeva digitalne transformacije (vodeći principi koje države članice trebaju slijediti prilikom izrade Nacionalnog plana za oporavak i otpornost) iz padajućeg izbornika odaberite DA, ukoliko mjera nije izravno povezana sa doprinosom digitalnoj transformaciji odaberite NE.
Napomena: Popis prioriteta i ciljeva iz Programa Vlade Republike Hrvatske 2020.-2024., te Preporuka Vijeća EU za Hrvatsku 2020. (CSR) i Ciljeva održivog razvoja UN Agende 2030 (SDG) nalaze se u nastavku ovog radnog lista. 
Nadležnost za provedbu provedbu preporuke EK odnosno pojedini cilj/ podcilj održivog razvoja UN Agende 2030 moguće je provjeriti sa koordinatorom za euroopski semestar u TDU.</t>
    </r>
  </si>
  <si>
    <r>
      <t xml:space="preserve">Upute i pravila za popunjavanje predloška za izradu provedbenog programa
</t>
    </r>
    <r>
      <rPr>
        <sz val="11"/>
        <rFont val="Arial"/>
        <family val="2"/>
        <charset val="238"/>
      </rPr>
      <t xml:space="preserve">Verzija: 1.0
Pripremljeno: listopad 2020.
MINISTARSTVO REGIONALNOGA RAZVOJA I FONDOVA EUROPSKE UNIJE, Koordinacijsko tijelo u sustavu strateškog planiranja i upravljanja razvojem Republike Hrvatske
</t>
    </r>
    <r>
      <rPr>
        <sz val="11"/>
        <color rgb="FFFF0000"/>
        <rFont val="Arial"/>
        <family val="2"/>
        <charset val="238"/>
      </rPr>
      <t xml:space="preserve">
</t>
    </r>
    <r>
      <rPr>
        <b/>
        <i/>
        <sz val="12"/>
        <rFont val="Arial"/>
        <family val="2"/>
        <charset val="238"/>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r>
      <rPr>
        <b/>
        <sz val="12"/>
        <rFont val="Arial"/>
        <family val="2"/>
        <charset val="238"/>
      </rPr>
      <t>.</t>
    </r>
  </si>
  <si>
    <t>Ciljna
vrijednost
2021.</t>
  </si>
  <si>
    <t>Ciljna
vrijednost
2022.</t>
  </si>
  <si>
    <t>Ciljna
vrijednost
2023.</t>
  </si>
  <si>
    <t>Ciljna
vrijednost
2024.</t>
  </si>
  <si>
    <t xml:space="preserve">Nacionalni program športa 2019. - 2026. </t>
  </si>
  <si>
    <t>Opći cilj 1. Osigurati preduvjete za razvoj sporta, Opći cilj 6. Unaprijediti sustav upravljanja u sportu</t>
  </si>
  <si>
    <t xml:space="preserve">3920 Razvoj sporta </t>
  </si>
  <si>
    <t>Jačanje upravljačkih, organizacijskih i administrativnih kapacitete dionika u sustavu sporta, praćenje provedbe zakonodavnog okvira kroz jačanje kapaciteta sportske inspekcije i poticanje međunarodne sportske suradnje,kao preduvjeta za razvoj sporta</t>
  </si>
  <si>
    <t xml:space="preserve">A916002 Program javnih potreba u sportu na državnoj razini, A916008 Prevencija nasilja sportom u školama, A916009 Nacionalno vijeće za sport, A916014 Nacionalni informacijski sustav u sportu, A587056 OP Ljudski potencijali,  A916017 Velike sportske manifestacije, A916018 Nacionalni program sporta, A916029 LEN Europsko prvenstvo u vaterpolu, Split 2022., A916004, Poticanje međunarodne sportske suradnje, T916010 Preoblikovanje sportskih klubova - udruga, </t>
  </si>
  <si>
    <t>O</t>
  </si>
  <si>
    <t>CSR 2020/1a</t>
  </si>
  <si>
    <t>1. donesen zakonodavni okvir kojim su definirane zadaće i uloge dionika u sustavu sporta 2. Uspostavljeni novi moduli i nadograđeni registri i evidencije Nacionalnog informacijskog sustava u sportu</t>
  </si>
  <si>
    <t>KT1. prosinac 2023., KT2. prosinac 2022.</t>
  </si>
  <si>
    <t>prosinac 2024.</t>
  </si>
  <si>
    <t>Broj sudionika aktivnosti jačanja kapaciteta dionika u sustavu sporta</t>
  </si>
  <si>
    <t>Uspostavljen sustav kategorizacije sportova</t>
  </si>
  <si>
    <t>Broj uspostavljenih novih modula i nadograđenih registara i evidencija  nacionalnog informacijskog sustava u sportu</t>
  </si>
  <si>
    <t xml:space="preserve">Opći cilj 3. Unaprijediti skrb o sportašima, Opći cilj 5. Unaprijediti skrb o stručnim kadrovima u sportu </t>
  </si>
  <si>
    <t xml:space="preserve">Poticanje skrbi o sportašima i stručnim kadrovima, uključujući uspostavu sustava dual karijere, stipendiranje sportaša te omogućavanje školovanja, obrazovanja i  osposobljavanja stručnih kadrova sukladno potrebama sporta. </t>
  </si>
  <si>
    <t>A916003 Državne nagrade za vrhunska sportska postignuća, A916005 Državno priznanje - trajne novčane naknade, A916007 Državna nagrada za sport "Franjo Bučar", A916015 Poticanje stjecanja stručnih kvalifikacija vrhunskih sportaša, A916028 Obvezni doprinosi vrhunskim sportašima</t>
  </si>
  <si>
    <t>CSR 2020/2c SDG 4.4.</t>
  </si>
  <si>
    <t>1. uspostavljen sustav dual karijere sportaša  2. donesen zakonodavni okvir kao preduvjet za razvoj skbi o sportašima i razvoj stručnog kadra u sportu</t>
  </si>
  <si>
    <t>KT.1. prosinac 2022., KT2. prosinac 2023.</t>
  </si>
  <si>
    <t xml:space="preserve">Izrađen akcijski plan za sustav planiranja sportske karijere i karijere nakon sportske karijere  </t>
  </si>
  <si>
    <t>Uveden sustav državne stipendije za sportaše</t>
  </si>
  <si>
    <t>Broj dodijeljenih subvencija za školarine</t>
  </si>
  <si>
    <t xml:space="preserve">Opći cilj 2. unaprijediti zdravstveno usmjereno tjelesno vježbanje i povećati promocijske vrijednosti sporta, Opći cilj 4. Uspostaviti sustavan i racionalan pristup upravljanja održivom sportskom infrastrukturom
</t>
  </si>
  <si>
    <t>A916001 Gradske sportske dvorane u ZG, ST i VŽ, A916011 Europski tjedan sporta, A 916034 Promocija sporta, A 587056 OP Ljudski potencijali, K910023 Sufinanciranje izgradnje građevinskih zahvata na sportskoj infrastrukturi, A916006 Poticanje lokalnog sporta i sportskih natjecanja, A916026 Hrvatska pliva</t>
  </si>
  <si>
    <t>SDG 3.4., SDG 9.1., SDG 10.2., SDG 11.7.</t>
  </si>
  <si>
    <t>1. Uvedeni vaučeri za sufinanciranje bavljenja sportskim aktivnostima 2. donesen Akcijski plan za zdravstveno usmjereno tjelesno vježbanje 3. Uspostavljen sustav za upravljanje, održavanje,  obnovu i izgradnju sportske infrastrukture</t>
  </si>
  <si>
    <t>KT.1. prosinac 2022., KT2. prosinac 2021., KT3. siječanj 2023.</t>
  </si>
  <si>
    <t xml:space="preserve">prosinac 2024. </t>
  </si>
  <si>
    <t>Broj korisnika programa poticanja zdravstveno usmjerenog tjelesnog vježbanja</t>
  </si>
  <si>
    <t xml:space="preserve">Donesen akcijski plan za zdravstveno usmjereno tjelesno vježbanje </t>
  </si>
  <si>
    <t>Broj sufinanciranih projekata upravljanja, održavanja, obnove i izgradnje sportske infrastrukture</t>
  </si>
  <si>
    <t>A761016</t>
  </si>
  <si>
    <t>P3208 Poticanje razvoja turizma</t>
  </si>
  <si>
    <t xml:space="preserve">Omogućavanje pristupačnijijeg odmora radnika kroz povećanje primitaka po osnovi rada te podizanje razine turističke aktivnosti, razvoj fizičkog i psihičkog zdravlja nacije te podizanje razine kulture nacije </t>
  </si>
  <si>
    <t>A587060 MJERA ZA POTICANJA POTROŠNJE U UGOSTITELJSTVU I TURIZMU RADNIKA U RH</t>
  </si>
  <si>
    <t xml:space="preserve">O </t>
  </si>
  <si>
    <t>CSR1A/SDG8</t>
  </si>
  <si>
    <t>Marketinška aktivnost na promociji Mjere</t>
  </si>
  <si>
    <t>Broj izdanih Hrvatskih turističkih kartica</t>
  </si>
  <si>
    <t>2500/2020</t>
  </si>
  <si>
    <t>0/2020</t>
  </si>
  <si>
    <t>Broj pružatelja usluga koji odobravaju popuste na plaćanje Hrvatskom turističkom karticom</t>
  </si>
  <si>
    <t>Povećanje atraktivnosti i konkurentnosti hrvatskog turizma. Jačanje poduzetništva u turizmu kroz potporu ulaganjima u povećanje standarda, kvalitete i dodatne ponude smještajnih kapaciteta.</t>
  </si>
  <si>
    <t>A587055    KONKURENTNOST TURISTIČKOG GOSPODARSTVA</t>
  </si>
  <si>
    <t>I</t>
  </si>
  <si>
    <t>CSR3a.
SDG 8, 9</t>
  </si>
  <si>
    <t xml:space="preserve">Broj trgovačkih društva izvan javnog sektora kojima je odobrena potpora male vrijednosti </t>
  </si>
  <si>
    <t xml:space="preserve">Broj obrta i OPG-a kojima je odobrena potpora male vrijednosti </t>
  </si>
  <si>
    <t xml:space="preserve">U provedbi tri Programa - poticanje razvoja malog poduzetništva u turizmu ulaganjima u uređenje manjih smještajnih objekata većeg standarda, kvalitete i ponude dodatnih sadržaja; - poticanje razvoja turističke ponude u ruralnim dijelovima zemlje; - ujednačavanje kvalitete uređenja objekata za iznajmljivanje u domaćinstvu </t>
  </si>
  <si>
    <t>A587018                         PROGRAMI SUBVENCIONIRANJA KREDITNIH PROGRAMA U TURIZMU</t>
  </si>
  <si>
    <t xml:space="preserve">CSR3a/ SDG 8  </t>
  </si>
  <si>
    <t>2009/476</t>
  </si>
  <si>
    <t>2011/40</t>
  </si>
  <si>
    <t xml:space="preserve">Broj ugovorenih kredita namijenjenih poboljšanju kvalitete objekata u domaćinstvu </t>
  </si>
  <si>
    <t>Poboljšanje kvalitete ljudskih potencijala  u sektoru radi unaprjeđenja kvalitete usluga, povećanja produktivnosti i zapošljivosti; motiviranje mladih za obrazovanje u turizmu te jačanje kapaciteta za održivi razvoj turizma.</t>
  </si>
  <si>
    <t xml:space="preserve">A587056 OP ljudski potencijali, Prioritet 2, 3, 4, 5;              A587014
Jačanje turističkog tržišta i ljudskih potencijala u turizmu
 </t>
  </si>
  <si>
    <t>CSR  2c.
SDG 4.4</t>
  </si>
  <si>
    <t xml:space="preserve">Objavljeni poziv za financiranje aktivnosti poboljšanja kvalitete ljudskih potencijala u sektoru turizma i ugostiteljstva (OPULJP) </t>
  </si>
  <si>
    <t xml:space="preserve">Broj polaznika aktivnosti </t>
  </si>
  <si>
    <t xml:space="preserve">Broj potpisanih ugovora </t>
  </si>
  <si>
    <t>Broj novih stipendista</t>
  </si>
  <si>
    <t>Poboljšanje dostupnosti i iskorištenosti IKT tehnologija ("Hrvatski digitalni turizam")</t>
  </si>
  <si>
    <t xml:space="preserve">A587056 OP Ljudski potencijali
A587057 OP Konkurentnost i kohezija  </t>
  </si>
  <si>
    <t>CSR 2b.
SDG 9.1.</t>
  </si>
  <si>
    <t>Uspostavljena funkcionalna e-usluga koja se upotrebljava u poslovanju dionika u sektoru tuzima i ugostiteljstva</t>
  </si>
  <si>
    <t xml:space="preserve">Broj uspostavljenih e usluga  </t>
  </si>
  <si>
    <t>1/2020</t>
  </si>
  <si>
    <t xml:space="preserve">Broj uključenih dionika </t>
  </si>
  <si>
    <t>4/2020</t>
  </si>
  <si>
    <t>Razvoj preduvjeta za razvoj pametnog i održivog turizma</t>
  </si>
  <si>
    <t>A587068 SMARTMED; K761007 Izrade studija hrvatskog turizma</t>
  </si>
  <si>
    <t>CSR 4a. SDG 8.9.</t>
  </si>
  <si>
    <t xml:space="preserve">Broj usvojenih strateških dokumenata </t>
  </si>
  <si>
    <t>P3208
Poticanje razvoja turizma</t>
  </si>
  <si>
    <t xml:space="preserve"> Osiguranje preduvjeta za stvaranje osjećaja sigurnosti turista kao uvjeta odabira destinacije kroz financiranje turističkih ambulanti, sigurnosti na javnim prostorima, zbrinjavanje i spašavanje turista</t>
  </si>
  <si>
    <t>A819027
Poticaj za povećanje sigurnosti turista</t>
  </si>
  <si>
    <t>STRATEGIJA EU ZA JADRANSKU I JONSKU REGIJU (EUSAIR)</t>
  </si>
  <si>
    <t>4. stup EUSAIR "Održivi turizam"</t>
  </si>
  <si>
    <t>Podrška upravljanju Strategijom EU za Jadransku i Jonsku regiju (EUSAIR)</t>
  </si>
  <si>
    <t>A 587 058 (izvori 559 i 12)</t>
  </si>
  <si>
    <t>SDG8</t>
  </si>
  <si>
    <t xml:space="preserve">SDG </t>
  </si>
  <si>
    <t>CSR 3c
SDG 11</t>
  </si>
  <si>
    <t>broj prijavljenih projekata</t>
  </si>
  <si>
    <t xml:space="preserve">Jačanje bilateralne i multilateralne suradnje sudjelovanjem u radu međuanrodnih tijela, inicijativa, odbora (UNWTO, OECD; Vijeće Europe, etc.) </t>
  </si>
  <si>
    <t>Nastavak članstva u međunarodnim organizacijama - preuzeta obveza, s ciljem jačanja ugleda Republike Hrvatske u svijetu za područje turizma i općenito</t>
  </si>
  <si>
    <t>A587006 (3294 Članarine i 3293 reprezentacija)</t>
  </si>
  <si>
    <t>A587059 (559 i 12´)</t>
  </si>
  <si>
    <t>Poticanje konkurentnosti hrvatskog turizma kroz javne pozive sufinanciranja za ulaganje i razvoj u javnu turističku infrastrukturu. Programi doprinose unapređenju kvalitete turističkog proizvoda, stvaranju novih atrakcija i novih motiva dolazaka.</t>
  </si>
  <si>
    <t>A587061, A760144</t>
  </si>
  <si>
    <t>SDG 8</t>
  </si>
  <si>
    <t>Objava Javnog poziva - Program sufinanciranja i ulaganja u kontinentalnu turističku infrastrukturu i Javnog poziva Program razvoja javne turističke infrastrukture</t>
  </si>
  <si>
    <t>Učinkovito upravljanje procesima i resursima</t>
  </si>
  <si>
    <t>N/P</t>
  </si>
  <si>
    <t xml:space="preserve">travanj 2021; travanj 2022; travanj 2023; travanj 2024 </t>
  </si>
  <si>
    <t>2020</t>
  </si>
  <si>
    <t>Unapređenje kvalitete ljudskih
potencijala u turizmu</t>
  </si>
  <si>
    <t>prosinac 2020.</t>
  </si>
  <si>
    <t>prosinac 2023.</t>
  </si>
  <si>
    <t>prosinac 2021.</t>
  </si>
  <si>
    <t xml:space="preserve">KT 1. ožujak 2021.; KT 2. prosinac 2021. </t>
  </si>
  <si>
    <t>Broj organizacija iz RH uključenih u pripremu i sudjelovanje u pilot projektu</t>
  </si>
  <si>
    <t>1. Razvijen Poslovni model SMART turizma; 2. Pripremljen strateški okvir za razvoj održivog turizma do 2030. godine (Strategija i NP)</t>
  </si>
  <si>
    <t>travanj 2021.</t>
  </si>
  <si>
    <t>ožujak i listopad 2021;
ožujak i listopad 2022;
ožujak i listopad 2023;
ožujak i listopad 2024.</t>
  </si>
  <si>
    <t xml:space="preserve">Pripremljena  i objavljena tri programa za unapređenje kvalitete ljudskih potencijala jednom godišnje </t>
  </si>
  <si>
    <t>Pripremljeni i objavljeni pozivi dodjele sredstva jednom godišnje</t>
  </si>
  <si>
    <t>ožujak 2021;
ožujak 2022;
ožujak  2023;
ožujak  2024.</t>
  </si>
  <si>
    <t>Broj educiranih vodiča i spasioca</t>
  </si>
  <si>
    <t>Broj projekata zelenog turizma</t>
  </si>
  <si>
    <t>Broj dodatnih timova u turističkim ambulantama</t>
  </si>
  <si>
    <t>500/2020</t>
  </si>
  <si>
    <t>83/2020</t>
  </si>
  <si>
    <t>Podrška razvoju punog potencijala JJ regije u smislu inovativnog, održivog i odgovornog turizma. Diversifikacija turističkih proizvoda i usluga, zajedno s rješavanjem pitanja sezonalnosti, trebali bi potaknuti poslovanje i stvoriti radna mjesta</t>
  </si>
  <si>
    <t xml:space="preserve">
svibanj 2022.</t>
  </si>
  <si>
    <t xml:space="preserve">Razvoj i priprema šest makroregionalih strateških projekta za prijavu za financiranje iz EU fondova </t>
  </si>
  <si>
    <t>0/2022</t>
  </si>
  <si>
    <t>CILJ 5.1. UČVRŠĆIVANJE SUVERENITETA I NJEGOVANJE VRIJEDNOSTI</t>
  </si>
  <si>
    <t>Plaćanje godišnje članarine</t>
  </si>
  <si>
    <t>Broj sudjelovanja na redovitim godišnjim sastanima</t>
  </si>
  <si>
    <t>NACIONALNI PROGRAM REFORMI 2020.</t>
  </si>
  <si>
    <t>Održivi gospodarski rast i razvoj</t>
  </si>
  <si>
    <t>R</t>
  </si>
  <si>
    <t>Stvaranje uvjeta za jednostavniji pristup i uklanjanje prepreka za pristup slobodi poslovnog nastana i pružanja usluga na unutarnjem tržištu kroz izmjene propisa</t>
  </si>
  <si>
    <t>CSR 3.b</t>
  </si>
  <si>
    <t>ožujak 2021.</t>
  </si>
  <si>
    <t xml:space="preserve">R </t>
  </si>
  <si>
    <t>CSR (3 b)</t>
  </si>
  <si>
    <t>Razvoj i kreiranje sadržaja za brend Hrvatska -"Tjedan odmora vrijedan"</t>
  </si>
  <si>
    <t>Ukupni dolasci turista</t>
  </si>
  <si>
    <t>Ukupni dolasci turista 8.300.000 (40% rezultata 2019. godine)</t>
  </si>
  <si>
    <t>12% (9.296.000 kn)</t>
  </si>
  <si>
    <t>45% (13.479.200 kn)</t>
  </si>
  <si>
    <t>nije predvidljivo</t>
  </si>
  <si>
    <t xml:space="preserve">A587001 TURISTIČKA PROMIDŽBA REPUBLIKE HRVATSKE </t>
  </si>
  <si>
    <t>CILJ 3.2. PROSTORNI RAZVOJ I TURIZAM U FUNKCIJI ODRŽIVOG RAZVOJA</t>
  </si>
  <si>
    <t xml:space="preserve">Zaštitita prirodne baštine od negativnih utjecaja intezivnog turizma pokretanjem, upravljanjem i potvrđivanjem kombinacije mjera politike i ciljanih intervencija kroz projekt INHERIT </t>
  </si>
  <si>
    <t xml:space="preserve">Svrha jest prikazati i indeksirati najučinkovitije mjere koje promiču razvoj alternativnog i održivog turizma te alternativnih turističkih aktivnosti koje mogu pružiti komplementarni turistički proizvod aktivnostima masovnog turizma. </t>
  </si>
  <si>
    <t xml:space="preserve">siječanj 2022. </t>
  </si>
  <si>
    <t xml:space="preserve"> Definiranje adekvatnog pristupa zaštite i valorizacije prirodne baštine obalnih i priobalnih destinacija na području Mediterana ( 3 strategije)</t>
  </si>
  <si>
    <t xml:space="preserve">Formiranje minimalno 5 INHERITURA područja na području Mediterana
</t>
  </si>
  <si>
    <t>Broj potpisanih ugovora - poziv za kontinentalnu turističku infrastrukturu</t>
  </si>
  <si>
    <t>Broj potpisanih ugovora za razvoj javne turističke infrastrukture</t>
  </si>
  <si>
    <t>Izrada Godišnjeg plana  unutarnje revizije</t>
  </si>
  <si>
    <t>Broj obavljenih revizija</t>
  </si>
  <si>
    <t>Pravovremeno i učinkovito izvršavanje obveza utvrđenih zakonom i uredbom o unutarnjem ustrojstvu tijela državne uprave</t>
  </si>
  <si>
    <t xml:space="preserve">P3209  A587001 TURISTIČKA PROMIDŽBA REPUBLIKE HRVATSKE </t>
  </si>
  <si>
    <t>Učinkovita promocija Republike Hrvatske kao jedne od vodećih međunarodnih turističkih destinacija te njena afirmacija na međunarodnom turističkom tržištu kroz učinkovitu promociju.</t>
  </si>
  <si>
    <t>42.000.000,00</t>
  </si>
  <si>
    <t>5/2020</t>
  </si>
  <si>
    <t>rujan 2021., rujan 2022., rujan 2023. i rujan 2024.</t>
  </si>
  <si>
    <t>A761016; A58705605 (OPULJP)</t>
  </si>
  <si>
    <t>prosinac 2021., prosinac 2022., prosinac 2023. i prosinac 2024.</t>
  </si>
  <si>
    <t>Poticanje skrbi o sportašima i stručnim kadrovima u sportu</t>
  </si>
  <si>
    <t>Poticanje i promoviranje zdravstveno usmjereno tjelesnog vježbanja i stvaranje uvjeta za bavljenje sportom</t>
  </si>
  <si>
    <t>Osiguranje preduvjeta za razvoj sporta i unaprjeđenje sustava upravljanja u sportu</t>
  </si>
  <si>
    <t>Poticanje i promocija tjelesne aktivnosti te osiguravanje uvjeta za redovito bavljenje sportom i tjelesnom aktivnošću tijekom života kako bi se doprinijelo poboljšanju zdravlja pojedinaca, lokalne zajednice i cijele nacije.</t>
  </si>
  <si>
    <t xml:space="preserve">Povećanje učinkovitosti javne uprave kroz digitalizaciju i optimizaciju poslovnih procesa u turizmu kojima će se potaknuti daljnji razvoj turističkih i ugostiteljskih usluga te unaprijediti komunikacija i poslovanje između građana i javne uprave </t>
  </si>
  <si>
    <t xml:space="preserve"> Jačanje kapaciteta nacionalnih i javnih vlasti te dionika u turizmu za primjenu novih pametnih rješenja u sektoru; izrada i praćenje provedbe akata strateškog planiranja za razvoj turizma </t>
  </si>
  <si>
    <t>Osiguravanje sigurnosti kao preduvjeta održivog turizma</t>
  </si>
  <si>
    <t>Podizanje razine konkuretnosti turističkih destinacija kroz ulaganje u javnu turističku infrastrukturu</t>
  </si>
  <si>
    <t>Liberalizacija tržišta usluga na način da se pojednostavni pristup reguliranim profesijama iz područja turizma</t>
  </si>
  <si>
    <t>Turistička promidžba Republike Hrvatske kroz promidžbene aktivnosti koje se financiraju iz državnog proračuna</t>
  </si>
  <si>
    <t xml:space="preserve">Izrada godišnjeg izvješća o isplatama subvencije kamate </t>
  </si>
  <si>
    <t>srpanj 2021., srpanj 2022., srpanj 2023., srpanj 2024.</t>
  </si>
  <si>
    <t>Broj kredita u otplati namijenjenih kvaliteti ponude manjih smještajnih objekata (pansioni, hoteli)</t>
  </si>
  <si>
    <t>Broj  kredita u otplati s realiziranom namjenom ugostiteljske ponude na seoskim gospodarstvima</t>
  </si>
  <si>
    <t>2020/32</t>
  </si>
  <si>
    <t xml:space="preserve">Objava javnog poziva Konkurentnost turističkog gospodarstva </t>
  </si>
  <si>
    <t>ožujak 2021., ožujak 2022., ožujak 2023., ožujak 2024.</t>
  </si>
  <si>
    <t xml:space="preserve">Donošenje izmjena i dopuna akata za zakonodavni okvir za poslovanje turističkih zajednica </t>
  </si>
  <si>
    <t>Program izrade akata</t>
  </si>
  <si>
    <t>Prosinac 2024.</t>
  </si>
  <si>
    <t>Broj danih mišljenja i odgovora na upite gospodarstvenika i drugih stranaka</t>
  </si>
  <si>
    <t>Donošenje Zakona o izmjenama i dopunama zakona o pružanju usluga u turizmu</t>
  </si>
  <si>
    <t>Broj reguliranih profesija</t>
  </si>
  <si>
    <t>Priprema zakonodavnog okvira za ugostiteljstvo I pružanje usluga u turizmu</t>
  </si>
  <si>
    <t>Administrativno rasterećenje gospodarstva, liberalizacija  tržišta usluga, pojednostavljenje poslovanja gospodarskih subjekata</t>
  </si>
  <si>
    <t xml:space="preserve">Donošenje prijedloga plana zakonodavnih aktivnosti </t>
  </si>
  <si>
    <t>prosinac 2022.</t>
  </si>
  <si>
    <t>rujan 2021., rujan 2022.</t>
  </si>
  <si>
    <t>Broj zakona</t>
  </si>
  <si>
    <t>Broj podzakonskih propisa</t>
  </si>
  <si>
    <t>Provedba zakonodavnog okvira za ugostiteljstvo I pružanje usluga u turizmu</t>
  </si>
  <si>
    <t>Broj donesenih rješenja</t>
  </si>
  <si>
    <t>Broj odonesenih očitovanja</t>
  </si>
  <si>
    <t>Broj upravnih nadzora</t>
  </si>
  <si>
    <t>Uređenje zakonodavnog okvira za poslovno okruženje vezano uz rad turističkih zajednica</t>
  </si>
  <si>
    <t>CSR 1.a</t>
  </si>
  <si>
    <t>SDG 4; CSR 4.a</t>
  </si>
  <si>
    <t>Broj podzakonskih akata</t>
  </si>
  <si>
    <t>7/2020</t>
  </si>
  <si>
    <t>900/2020</t>
  </si>
  <si>
    <t>Osiguranje dosljedne primjene propisa u sportu</t>
  </si>
  <si>
    <t>Transparentan i održiv sustav sporta</t>
  </si>
  <si>
    <t>Broj provedenih inspekcijskih nadzora</t>
  </si>
  <si>
    <t>Broj provedenih kontrolno-instruktivnih nadzora</t>
  </si>
  <si>
    <t>Broj održanih radionica i seminara</t>
  </si>
  <si>
    <t>2/2020</t>
  </si>
  <si>
    <t>1000/2020</t>
  </si>
  <si>
    <t>180/2020</t>
  </si>
  <si>
    <t>10/2020</t>
  </si>
  <si>
    <t>Godišnje izvješće o provedenim inspekcijskim nadzorima</t>
  </si>
  <si>
    <t>siječanj  2021., siječanj  2022., siječanj  2023., siječanj 2024.</t>
  </si>
  <si>
    <t>550/2020</t>
  </si>
  <si>
    <t>960/2019</t>
  </si>
  <si>
    <t>0/2019</t>
  </si>
  <si>
    <t>9/2019</t>
  </si>
  <si>
    <t>84/2019</t>
  </si>
  <si>
    <t>57100/2019</t>
  </si>
  <si>
    <t>23/2019</t>
  </si>
  <si>
    <t>Djelotvorno upravljanje ljudskim potencijalima</t>
  </si>
  <si>
    <t>raspisivanje javnog natječaja za popunjavanje radnih mjesta u državnoj službi</t>
  </si>
  <si>
    <t>lipanj 2021., lipanj 2022., lipanj 2023. i lipanj 2024.</t>
  </si>
  <si>
    <t>broj primljenih osoba na temelju raspisanog javnog natječaja</t>
  </si>
  <si>
    <t>9/2020</t>
  </si>
  <si>
    <t>donošenje rješenja o ocjeni</t>
  </si>
  <si>
    <t>veljača 2021., veljača 2022., veljača 2023. i veljača 2024.</t>
  </si>
  <si>
    <t>broj rješenja o ocjeni</t>
  </si>
  <si>
    <t>140/2020</t>
  </si>
  <si>
    <t>izrada Plana korištenja godišnjeg odmora</t>
  </si>
  <si>
    <t>svibanj 2021., svibanj 2022., svibanj 2023. i svibanj 2024.</t>
  </si>
  <si>
    <t>podnošenje godišnjeg izvještaja ozljeda o radu</t>
  </si>
  <si>
    <t>A761016, K761018, A587056, A587057, A587058, A587059, A587068, A916007, A916011, A916014</t>
  </si>
  <si>
    <t>godišnji plan nabave</t>
  </si>
  <si>
    <t>broj provedenih nabava</t>
  </si>
  <si>
    <t>93/2020</t>
  </si>
  <si>
    <t>Broj educiranih službenika</t>
  </si>
  <si>
    <t>Prvodobno zapošljavanje, ocjenjivanje rada službenika, omogućavanje korištenja prava i uvjeta rada službenika te edukacija kako bi se osiguralo učinkovitije i transparentnije obavljanje poslova državne uprave</t>
  </si>
  <si>
    <t>Ostvarivanje poslovnih ciljeva institucije te obavljanje poslovanja na etičan, ekonomičan, učinkovit i djelotvoran način kroz procese nabave roba, radova i usluga, financijsko upravljanje, upravljanje informacijskim sustavom i dr.</t>
  </si>
  <si>
    <t>prosinac 2021.-2024.</t>
  </si>
  <si>
    <t>CILJ 3.2. PROSTORNI RAZVOJ I TURIZAM U FUNKCIJI ODRŽIVOG RAZVOJA</t>
  </si>
  <si>
    <t>Osiguravanje preduvjeta i podrška razvoja posebnih oblika turizma</t>
  </si>
  <si>
    <t>Razvoj inovativnog, održivog i odgovorng turizma kroz podršku diverzifikacije turistikog proizvoda i usluga.</t>
  </si>
  <si>
    <t>otvorit će se nova aktivnost</t>
  </si>
  <si>
    <t>SDG8
SDG9
SDG13 
CSR 3c.</t>
  </si>
  <si>
    <t>Razvijen i kreiran sadržaj za diverzifikaciju turističkog proizvoda i usluga.</t>
  </si>
  <si>
    <t>lipanj 2021.</t>
  </si>
  <si>
    <t>Broj danih mišljenja, očitovanja i odgovora na upite dionika</t>
  </si>
  <si>
    <t>Broj sastanaka</t>
  </si>
  <si>
    <t>Broj projekata suradnje</t>
  </si>
  <si>
    <t>Poticanje potrošnje u ugostiteljstvu i turizmu radnika u Republici Hrvatskoj</t>
  </si>
  <si>
    <t>Podizanje konkurentnosti turističkog gospodarstva</t>
  </si>
  <si>
    <t>Programi subvencioniranja kreditnih programa u turizmu</t>
  </si>
  <si>
    <t>Edukacija službenika</t>
  </si>
  <si>
    <t xml:space="preserve">siječanj 2021., prosinac 2021., prosinac 2022., prosinac 2023. i prosinac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</si>
</sst>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5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sz val="10"/>
      <color indexed="81"/>
      <name val="Tahoma"/>
      <family val="2"/>
      <charset val="238"/>
    </font>
    <font>
      <b/>
      <sz val="16"/>
      <name val="Arial"/>
      <family val="2"/>
      <charset val="238"/>
    </font>
    <font>
      <sz val="14"/>
      <name val="Arial"/>
      <family val="2"/>
      <charset val="238"/>
    </font>
    <font>
      <sz val="14"/>
      <name val="Calibri"/>
      <family val="2"/>
      <charset val="238"/>
    </font>
    <font>
      <sz val="11"/>
      <color rgb="FF9C5700"/>
      <name val="Calibri"/>
      <family val="2"/>
      <charset val="238"/>
      <scheme val="minor"/>
    </font>
    <font>
      <b/>
      <sz val="9"/>
      <color rgb="FF000000"/>
      <name val="Tahoma"/>
      <family val="2"/>
      <charset val="238"/>
    </font>
    <font>
      <sz val="9"/>
      <color rgb="FF000000"/>
      <name val="Tahoma"/>
      <family val="2"/>
      <charset val="238"/>
    </font>
    <font>
      <sz val="10"/>
      <color rgb="FF000000"/>
      <name val="Tahoma"/>
      <family val="2"/>
      <charset val="238"/>
    </font>
    <font>
      <b/>
      <sz val="11"/>
      <color rgb="FF000000"/>
      <name val="Tahoma"/>
      <family val="2"/>
      <charset val="238"/>
    </font>
    <font>
      <sz val="11"/>
      <color rgb="FF000000"/>
      <name val="Tahoma"/>
      <family val="2"/>
      <charset val="238"/>
    </font>
    <font>
      <sz val="14"/>
      <name val="Arial Nova"/>
      <family val="2"/>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sz val="11"/>
      <color rgb="FFFF0000"/>
      <name val="Arial"/>
      <family val="2"/>
      <charset val="238"/>
    </font>
    <font>
      <b/>
      <u/>
      <sz val="14"/>
      <name val="Arial"/>
      <family val="2"/>
      <charset val="238"/>
    </font>
    <font>
      <b/>
      <sz val="14"/>
      <color theme="1"/>
      <name val="Arial"/>
      <family val="2"/>
      <charset val="238"/>
    </font>
    <font>
      <sz val="11"/>
      <color theme="1"/>
      <name val="Arial"/>
      <family val="2"/>
      <charset val="238"/>
    </font>
    <font>
      <sz val="11"/>
      <name val="Calibri"/>
      <family val="2"/>
      <charset val="238"/>
      <scheme val="minor"/>
    </font>
  </fonts>
  <fills count="18">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theme="2"/>
        <bgColor indexed="64"/>
      </patternFill>
    </fill>
    <fill>
      <patternFill patternType="solid">
        <fgColor rgb="FFFFFFFF"/>
        <bgColor rgb="FFF2F2F2"/>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xf numFmtId="0" fontId="11" fillId="0" borderId="0"/>
    <xf numFmtId="0" fontId="34" fillId="14" borderId="0" applyNumberFormat="0" applyBorder="0" applyAlignment="0" applyProtection="0"/>
    <xf numFmtId="0" fontId="1" fillId="0" borderId="0"/>
  </cellStyleXfs>
  <cellXfs count="252">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0" fillId="0" borderId="0" xfId="0" applyAlignment="1">
      <alignment wrapText="1"/>
    </xf>
    <xf numFmtId="0" fontId="32" fillId="0" borderId="0" xfId="0" applyFont="1"/>
    <xf numFmtId="0" fontId="33" fillId="0" borderId="0" xfId="0" applyFont="1" applyAlignment="1">
      <alignment vertical="center" wrapText="1"/>
    </xf>
    <xf numFmtId="0" fontId="33"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40" fillId="0" borderId="0" xfId="0" applyFont="1" applyAlignment="1">
      <alignment vertical="center"/>
    </xf>
    <xf numFmtId="0" fontId="42" fillId="0" borderId="0" xfId="3" applyFont="1" applyAlignment="1">
      <alignment wrapText="1"/>
    </xf>
    <xf numFmtId="0" fontId="44" fillId="12" borderId="36" xfId="3" applyFont="1" applyFill="1" applyBorder="1" applyAlignment="1">
      <alignment vertical="center" wrapText="1"/>
    </xf>
    <xf numFmtId="0" fontId="44" fillId="12" borderId="37" xfId="3" applyFont="1" applyFill="1" applyBorder="1" applyAlignment="1">
      <alignment horizontal="justify" vertical="center" wrapText="1"/>
    </xf>
    <xf numFmtId="0" fontId="42" fillId="0" borderId="38" xfId="3" applyFont="1" applyBorder="1" applyAlignment="1">
      <alignment vertical="center" wrapText="1"/>
    </xf>
    <xf numFmtId="0" fontId="42" fillId="0" borderId="37" xfId="3" applyFont="1" applyBorder="1" applyAlignment="1">
      <alignment vertical="center" wrapText="1"/>
    </xf>
    <xf numFmtId="0" fontId="42" fillId="0" borderId="39" xfId="3" applyFont="1" applyBorder="1" applyAlignment="1">
      <alignment wrapText="1"/>
    </xf>
    <xf numFmtId="0" fontId="42"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42" fillId="0" borderId="36" xfId="3" applyNumberFormat="1" applyFont="1" applyBorder="1" applyAlignment="1">
      <alignment horizontal="justify" vertical="center" wrapText="1"/>
    </xf>
    <xf numFmtId="0" fontId="41"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42" fillId="0" borderId="37" xfId="3" applyFont="1" applyBorder="1" applyAlignment="1">
      <alignment horizontal="left"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15" borderId="36" xfId="3" applyFont="1" applyFill="1" applyBorder="1" applyAlignment="1">
      <alignment vertical="center" wrapText="1"/>
    </xf>
    <xf numFmtId="0" fontId="42" fillId="0" borderId="38" xfId="3" applyFont="1" applyBorder="1" applyAlignment="1">
      <alignment horizontal="left" vertical="center" wrapText="1"/>
    </xf>
    <xf numFmtId="0" fontId="12"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164" fontId="3" fillId="0" borderId="40" xfId="0" applyNumberFormat="1" applyFont="1" applyBorder="1" applyAlignment="1">
      <alignment horizontal="center" vertical="center" wrapText="1"/>
    </xf>
    <xf numFmtId="0" fontId="3" fillId="0" borderId="40" xfId="0" applyFont="1" applyBorder="1" applyAlignment="1">
      <alignment horizontal="center" vertical="center" wrapText="1"/>
    </xf>
    <xf numFmtId="17" fontId="3" fillId="4" borderId="40" xfId="0" applyNumberFormat="1" applyFont="1" applyFill="1" applyBorder="1" applyAlignment="1">
      <alignment horizontal="center" vertical="center" wrapText="1"/>
    </xf>
    <xf numFmtId="0" fontId="3" fillId="0" borderId="40" xfId="0" applyFont="1" applyFill="1" applyBorder="1" applyAlignment="1">
      <alignment horizontal="center" vertical="center" wrapText="1"/>
    </xf>
    <xf numFmtId="49" fontId="3" fillId="16" borderId="40" xfId="0" applyNumberFormat="1" applyFont="1" applyFill="1" applyBorder="1" applyAlignment="1">
      <alignment horizontal="center" vertical="center" wrapText="1"/>
    </xf>
    <xf numFmtId="49" fontId="3" fillId="0" borderId="40" xfId="0" applyNumberFormat="1" applyFont="1" applyBorder="1" applyAlignment="1">
      <alignment horizontal="center" vertical="center" wrapText="1"/>
    </xf>
    <xf numFmtId="0" fontId="3" fillId="17" borderId="40" xfId="0" applyFont="1" applyFill="1" applyBorder="1" applyAlignment="1">
      <alignment horizontal="center" vertical="center" wrapText="1"/>
    </xf>
    <xf numFmtId="0" fontId="3" fillId="4" borderId="40" xfId="0" applyFont="1" applyFill="1" applyBorder="1" applyAlignment="1">
      <alignment horizontal="center" vertical="center" wrapText="1"/>
    </xf>
    <xf numFmtId="17" fontId="3" fillId="0" borderId="40" xfId="0" applyNumberFormat="1" applyFont="1" applyFill="1" applyBorder="1" applyAlignment="1">
      <alignment horizontal="center" vertical="center" wrapText="1"/>
    </xf>
    <xf numFmtId="0" fontId="48" fillId="14" borderId="40" xfId="2" applyFont="1" applyBorder="1" applyAlignment="1">
      <alignment horizontal="center" vertical="center" wrapText="1"/>
    </xf>
    <xf numFmtId="4" fontId="3" fillId="0" borderId="40" xfId="0" applyNumberFormat="1" applyFont="1" applyFill="1" applyBorder="1" applyAlignment="1">
      <alignment horizontal="center" vertical="center" wrapText="1"/>
    </xf>
    <xf numFmtId="3" fontId="3" fillId="0" borderId="40" xfId="0" applyNumberFormat="1" applyFont="1" applyFill="1" applyBorder="1" applyAlignment="1">
      <alignment horizontal="center" vertical="center" wrapText="1"/>
    </xf>
    <xf numFmtId="0" fontId="5" fillId="11" borderId="40" xfId="0" applyFont="1" applyFill="1" applyBorder="1" applyAlignment="1">
      <alignment vertical="center" wrapText="1"/>
    </xf>
    <xf numFmtId="0" fontId="5" fillId="4" borderId="40" xfId="0" applyFont="1" applyFill="1" applyBorder="1" applyAlignment="1">
      <alignment vertical="center" wrapText="1"/>
    </xf>
    <xf numFmtId="0" fontId="3" fillId="11" borderId="40" xfId="0" applyFont="1" applyFill="1" applyBorder="1" applyAlignment="1">
      <alignment horizontal="center" vertical="center" wrapText="1"/>
    </xf>
    <xf numFmtId="0" fontId="12" fillId="6" borderId="40" xfId="0" applyFont="1" applyFill="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0" xfId="0" applyFont="1" applyFill="1" applyBorder="1" applyAlignment="1">
      <alignment horizontal="center" vertical="center" textRotation="90" wrapText="1"/>
    </xf>
    <xf numFmtId="0" fontId="12" fillId="12" borderId="40" xfId="0" applyFont="1" applyFill="1" applyBorder="1" applyAlignment="1">
      <alignment horizontal="center" vertical="center" textRotation="90" wrapText="1"/>
    </xf>
    <xf numFmtId="0" fontId="12" fillId="7" borderId="40" xfId="0" applyFont="1" applyFill="1" applyBorder="1" applyAlignment="1">
      <alignment horizontal="center" vertical="center" textRotation="90" wrapText="1"/>
    </xf>
    <xf numFmtId="49" fontId="3" fillId="4" borderId="40" xfId="0" applyNumberFormat="1" applyFont="1" applyFill="1" applyBorder="1" applyAlignment="1">
      <alignment horizontal="center" vertical="center" wrapText="1"/>
    </xf>
    <xf numFmtId="1" fontId="3" fillId="4" borderId="40"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3" fillId="0" borderId="40" xfId="0" applyFont="1" applyFill="1" applyBorder="1" applyAlignment="1">
      <alignment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42" fillId="0" borderId="37" xfId="3" applyFont="1" applyBorder="1" applyAlignment="1">
      <alignment horizontal="left" vertical="center" wrapText="1"/>
    </xf>
    <xf numFmtId="0" fontId="42" fillId="0" borderId="39" xfId="3" applyFont="1" applyBorder="1" applyAlignment="1">
      <alignment horizontal="left" vertical="center" wrapText="1"/>
    </xf>
    <xf numFmtId="0" fontId="49" fillId="0" borderId="40" xfId="0" applyFont="1" applyBorder="1" applyAlignment="1">
      <alignment horizontal="center" vertical="center" wrapText="1"/>
    </xf>
    <xf numFmtId="0" fontId="49" fillId="4" borderId="40" xfId="0" applyFont="1" applyFill="1" applyBorder="1" applyAlignment="1">
      <alignment horizontal="center" vertical="center" wrapText="1"/>
    </xf>
    <xf numFmtId="9" fontId="49" fillId="4" borderId="40" xfId="0" applyNumberFormat="1" applyFont="1" applyFill="1" applyBorder="1" applyAlignment="1">
      <alignment horizontal="center" vertical="center" wrapText="1"/>
    </xf>
    <xf numFmtId="0" fontId="3" fillId="0" borderId="40" xfId="0" applyFont="1" applyBorder="1" applyAlignment="1">
      <alignment horizontal="center" vertical="center" wrapText="1"/>
    </xf>
    <xf numFmtId="0" fontId="3" fillId="0" borderId="40" xfId="0" applyFont="1" applyFill="1" applyBorder="1" applyAlignment="1">
      <alignment horizontal="center" vertical="center" wrapText="1"/>
    </xf>
    <xf numFmtId="4" fontId="3" fillId="0" borderId="40" xfId="0" applyNumberFormat="1" applyFont="1" applyFill="1" applyBorder="1" applyAlignment="1">
      <alignment horizontal="center" vertical="center" wrapText="1"/>
    </xf>
    <xf numFmtId="17" fontId="3" fillId="0" borderId="40" xfId="0" applyNumberFormat="1" applyFont="1" applyFill="1" applyBorder="1" applyAlignment="1">
      <alignment horizontal="center" vertical="center" wrapText="1"/>
    </xf>
    <xf numFmtId="0" fontId="0" fillId="0" borderId="40" xfId="0" applyBorder="1" applyAlignment="1">
      <alignment horizontal="center" vertical="center" wrapText="1"/>
    </xf>
    <xf numFmtId="49" fontId="3" fillId="0" borderId="40" xfId="0" applyNumberFormat="1"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164" fontId="3" fillId="0" borderId="40" xfId="0" applyNumberFormat="1" applyFont="1" applyBorder="1" applyAlignment="1">
      <alignment horizontal="center" vertical="center" wrapText="1"/>
    </xf>
    <xf numFmtId="0" fontId="3" fillId="4" borderId="40" xfId="0" applyFont="1" applyFill="1" applyBorder="1" applyAlignment="1">
      <alignment horizontal="center" vertical="center" wrapText="1"/>
    </xf>
    <xf numFmtId="4" fontId="3" fillId="0" borderId="40" xfId="0" applyNumberFormat="1" applyFont="1" applyBorder="1" applyAlignment="1">
      <alignment horizontal="center" vertical="center" wrapText="1"/>
    </xf>
    <xf numFmtId="4" fontId="3" fillId="4" borderId="40" xfId="0" applyNumberFormat="1" applyFont="1" applyFill="1" applyBorder="1" applyAlignment="1">
      <alignment horizontal="center" vertical="center" wrapText="1"/>
    </xf>
    <xf numFmtId="49" fontId="49" fillId="0" borderId="40" xfId="0" applyNumberFormat="1" applyFont="1" applyFill="1" applyBorder="1" applyAlignment="1">
      <alignment horizontal="center" vertical="center" wrapText="1"/>
    </xf>
    <xf numFmtId="3" fontId="49" fillId="0" borderId="40" xfId="0" applyNumberFormat="1" applyFont="1" applyFill="1" applyBorder="1" applyAlignment="1">
      <alignment horizontal="center" vertical="center" wrapText="1"/>
    </xf>
    <xf numFmtId="17" fontId="3" fillId="4" borderId="40" xfId="0" applyNumberFormat="1" applyFont="1" applyFill="1" applyBorder="1" applyAlignment="1">
      <alignment horizontal="center" vertical="center" wrapText="1"/>
    </xf>
    <xf numFmtId="17" fontId="3" fillId="0" borderId="40" xfId="0" applyNumberFormat="1" applyFont="1" applyBorder="1" applyAlignment="1">
      <alignment horizontal="center" vertical="center" wrapText="1"/>
    </xf>
    <xf numFmtId="0" fontId="31" fillId="11" borderId="40" xfId="0" applyFont="1" applyFill="1" applyBorder="1" applyAlignment="1">
      <alignment horizontal="left" vertical="center" wrapText="1"/>
    </xf>
    <xf numFmtId="0" fontId="5" fillId="11" borderId="40" xfId="0" applyFont="1" applyFill="1" applyBorder="1" applyAlignment="1">
      <alignment horizontal="left" vertical="center" wrapText="1"/>
    </xf>
    <xf numFmtId="0" fontId="3" fillId="11" borderId="40"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12" fillId="11" borderId="40" xfId="0" applyFont="1" applyFill="1" applyBorder="1" applyAlignment="1">
      <alignment horizontal="left" vertical="center" wrapText="1"/>
    </xf>
    <xf numFmtId="0" fontId="12" fillId="14" borderId="40" xfId="2" applyFont="1" applyBorder="1" applyAlignment="1">
      <alignment horizontal="center" vertical="center" wrapText="1"/>
    </xf>
    <xf numFmtId="0" fontId="12" fillId="13" borderId="40" xfId="0" applyFont="1" applyFill="1" applyBorder="1" applyAlignment="1">
      <alignment horizontal="center" vertical="center" wrapText="1"/>
    </xf>
    <xf numFmtId="4" fontId="49" fillId="0" borderId="40" xfId="0" applyNumberFormat="1" applyFont="1" applyBorder="1" applyAlignment="1">
      <alignment horizontal="center" vertical="center" wrapText="1"/>
    </xf>
    <xf numFmtId="1" fontId="3" fillId="4" borderId="40" xfId="0" applyNumberFormat="1" applyFont="1" applyFill="1" applyBorder="1" applyAlignment="1">
      <alignment horizontal="center" vertical="center" wrapText="1"/>
    </xf>
    <xf numFmtId="1" fontId="3" fillId="0" borderId="40" xfId="0" applyNumberFormat="1" applyFont="1" applyBorder="1" applyAlignment="1">
      <alignment horizontal="center" vertical="center" wrapText="1"/>
    </xf>
    <xf numFmtId="0" fontId="50" fillId="0" borderId="40" xfId="0" applyFont="1" applyFill="1" applyBorder="1" applyAlignment="1">
      <alignment horizontal="center"/>
    </xf>
    <xf numFmtId="0" fontId="3" fillId="17" borderId="40" xfId="0"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 xfId="2" builtinId="28"/>
    <cellStyle name="Normal" xfId="0" builtinId="0"/>
    <cellStyle name="Normal 2" xfId="3"/>
    <cellStyle name="Obično_Prilog 5" xfId="1"/>
  </cellStyles>
  <dxfs count="0"/>
  <tableStyles count="0" defaultTableStyle="TableStyleMedium2" defaultPivotStyle="PivotStyleLight16"/>
  <colors>
    <mruColors>
      <color rgb="FFBEC1F8"/>
      <color rgb="FF85BD7D"/>
      <color rgb="FFFFCC66"/>
      <color rgb="FFCCCC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zrada%20strategije/provedbeni%20programi%20-%20mints/ispravno/prilog%201.%20predlo&#382;ak%20za%20provedbeni%20program%20(upute%20v%201.0)%20-%20sport%203.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lica%20prijedloga%20projekata%20i%20programa_uprava%20za%20razvoj%20poduzetni&#353;tva,investicije%20i%20konkurentnost%20turisti&#269;kog%20gospodarstv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slivar/desktop/prilog%201.%20jp%20predlo&#382;ak%20za%20provedbeni%20program_sektor%20(upute%20v%202.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ilog%201.%20predlo&#382;ak%20za%20provedbeni%20program%20(upute%20v%201.0)_icp_ispravljeno_25.11.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kotarski/appdata/local/microsoft/windows/inetcache/content.outlook/345cg0i5/copy%20of%20prilog%201.%20predlo&#382;ak%20za%20provedbeni%20program%20(upute%20v%20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slivar/AppData/Local/Microsoft/Windows/INetCache/Content.Outlook/RDSU50CJ/Predlo&#382;ak%20za%20provedbeni%20program%20(Upute%20v%201.0)_drugi%20krug_objedinjen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slivar/appdata/local/microsoft/windows/inetcache/content.outlook/rdsu50cj/prilog%201.%20predlo&#382;ak%20za%20provedbeni%20program%203.1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PRIORITETNE I REFORMSKE MJERE"/>
      <sheetName val="INVESTICIJSKE MJERE"/>
      <sheetName val="OSTALE MJERE"/>
      <sheetName val="Upute za popunjavanje "/>
      <sheetName val="Prilog 1 "/>
      <sheetName val="Data"/>
      <sheetName val="POKAZATELJI ISHODA"/>
      <sheetName val="IZVJEĆE MJERE"/>
      <sheetName val="IZVJEŠĆE CILJEVI"/>
      <sheetName val="TABLICA RIZIK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UPUTE"/>
      <sheetName val="PRIORITETNE I REFORMSKE MJERE"/>
      <sheetName val="INVESTICIJSKE MJERE"/>
      <sheetName val="OSTALE MJERE"/>
      <sheetName val="Upute za popunjavanje "/>
      <sheetName val="Prilog 1 "/>
      <sheetName val="POKAZATELJI ISHODA"/>
      <sheetName val="IZVJEĆE MJERE"/>
      <sheetName val="IZVJEŠĆE CILJEVI"/>
      <sheetName val="TABLICA RIZIK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PRIORITETNE I REFORMSKE MJERE"/>
      <sheetName val="INVESTICIJSKE MJERE"/>
      <sheetName val="OSTALE MJERE"/>
      <sheetName val="Upute za popunjavanje "/>
      <sheetName val="Prilog 1 "/>
      <sheetName val="Data"/>
      <sheetName val="POKAZATELJI ISHODA"/>
      <sheetName val="IZVJEĆE MJERE"/>
      <sheetName val="IZVJEŠĆE CILJEVI"/>
      <sheetName val="TABLICA RIZIK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za popunjavanje "/>
      <sheetName val="UPUTE"/>
      <sheetName val="PRIORITETNE I REFORMSKE MJERE"/>
      <sheetName val="INVESTICIJSKE MJERE"/>
      <sheetName val="OSTALE MJERE"/>
      <sheetName val="Prilog 1 "/>
      <sheetName val="Data"/>
      <sheetName val="POKAZATELJI ISHODA"/>
      <sheetName val="IZVJEĆE MJERE"/>
      <sheetName val="IZVJEŠĆE CILJEVI"/>
      <sheetName val="TABLICA RIZIK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UPUTE"/>
      <sheetName val="PRIORITETNE I REFORMSKE MJERE"/>
      <sheetName val="INVESTICIJSKE MJERE"/>
      <sheetName val="OSTALE MJERE"/>
      <sheetName val="Upute za popunjavanje "/>
      <sheetName val="Prilog 1 "/>
      <sheetName val="Sheet2"/>
      <sheetName val="Sheet1"/>
      <sheetName val="POKAZATELJI ISHODA"/>
      <sheetName val="IZVJEĆE MJERE"/>
      <sheetName val="IZVJEŠĆE CILJEVI"/>
      <sheetName val="TABLICA RIZIK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cols>
    <col min="1" max="1" width="179.85546875" style="43" customWidth="1"/>
    <col min="2" max="16384" width="11.42578125" style="43"/>
  </cols>
  <sheetData>
    <row r="1" spans="1:1">
      <c r="A1" s="44" t="s">
        <v>0</v>
      </c>
    </row>
    <row r="2" spans="1:1">
      <c r="A2" s="51" t="s">
        <v>1</v>
      </c>
    </row>
    <row r="3" spans="1:1" ht="51">
      <c r="A3" s="51" t="s">
        <v>2</v>
      </c>
    </row>
    <row r="4" spans="1:1" ht="25.5">
      <c r="A4" s="51" t="s">
        <v>3</v>
      </c>
    </row>
    <row r="5" spans="1:1" ht="25.5">
      <c r="A5" s="51" t="s">
        <v>4</v>
      </c>
    </row>
    <row r="6" spans="1:1" ht="25.5">
      <c r="A6" s="51" t="s">
        <v>5</v>
      </c>
    </row>
    <row r="7" spans="1:1" ht="25.5">
      <c r="A7" s="51" t="s">
        <v>6</v>
      </c>
    </row>
    <row r="8" spans="1:1">
      <c r="A8" s="51" t="s">
        <v>7</v>
      </c>
    </row>
    <row r="10" spans="1:1">
      <c r="A10" s="44" t="s">
        <v>8</v>
      </c>
    </row>
    <row r="11" spans="1:1" ht="25.5">
      <c r="A11" s="51" t="s">
        <v>9</v>
      </c>
    </row>
    <row r="12" spans="1:1">
      <c r="A12" s="51" t="s">
        <v>10</v>
      </c>
    </row>
    <row r="13" spans="1:1">
      <c r="A13" s="51" t="s">
        <v>11</v>
      </c>
    </row>
    <row r="14" spans="1:1">
      <c r="A14" s="51" t="s">
        <v>12</v>
      </c>
    </row>
    <row r="15" spans="1:1" ht="25.5">
      <c r="A15" s="51" t="s">
        <v>13</v>
      </c>
    </row>
    <row r="16" spans="1:1">
      <c r="A16" s="51" t="s">
        <v>14</v>
      </c>
    </row>
    <row r="17" spans="1:1" ht="25.5">
      <c r="A17" s="51" t="s">
        <v>15</v>
      </c>
    </row>
    <row r="19" spans="1:1">
      <c r="A19" s="45" t="s">
        <v>16</v>
      </c>
    </row>
    <row r="20" spans="1:1" ht="63.75">
      <c r="A20" s="52" t="s">
        <v>17</v>
      </c>
    </row>
    <row r="21" spans="1:1" ht="38.25">
      <c r="A21" s="52" t="s">
        <v>18</v>
      </c>
    </row>
    <row r="22" spans="1:1" ht="25.5">
      <c r="A22" s="52" t="s">
        <v>19</v>
      </c>
    </row>
    <row r="23" spans="1:1" ht="25.5">
      <c r="A23" s="52" t="s">
        <v>20</v>
      </c>
    </row>
    <row r="24" spans="1:1">
      <c r="A24" s="52" t="s">
        <v>21</v>
      </c>
    </row>
    <row r="25" spans="1:1" ht="25.5">
      <c r="A25" s="52" t="s">
        <v>22</v>
      </c>
    </row>
    <row r="26" spans="1:1" ht="25.5">
      <c r="A26" s="52" t="s">
        <v>23</v>
      </c>
    </row>
    <row r="27" spans="1:1" ht="63.75">
      <c r="A27" s="52" t="s">
        <v>24</v>
      </c>
    </row>
    <row r="28" spans="1:1" ht="25.5">
      <c r="A28" s="52" t="s">
        <v>25</v>
      </c>
    </row>
    <row r="29" spans="1:1">
      <c r="A29" s="52" t="s">
        <v>26</v>
      </c>
    </row>
    <row r="31" spans="1:1">
      <c r="A31" s="46" t="s">
        <v>27</v>
      </c>
    </row>
    <row r="32" spans="1:1">
      <c r="A32" s="53" t="s">
        <v>28</v>
      </c>
    </row>
    <row r="33" spans="1:1" ht="25.5">
      <c r="A33" s="52" t="s">
        <v>29</v>
      </c>
    </row>
    <row r="34" spans="1:1" ht="25.5">
      <c r="A34" s="52" t="s">
        <v>30</v>
      </c>
    </row>
    <row r="35" spans="1:1" ht="25.5">
      <c r="A35" s="52" t="s">
        <v>31</v>
      </c>
    </row>
    <row r="36" spans="1:1">
      <c r="A36" s="52" t="s">
        <v>32</v>
      </c>
    </row>
    <row r="37" spans="1:1" ht="25.5">
      <c r="A37" s="52" t="s">
        <v>33</v>
      </c>
    </row>
    <row r="38" spans="1:1" ht="25.5">
      <c r="A38" s="52" t="s">
        <v>34</v>
      </c>
    </row>
    <row r="39" spans="1:1" ht="25.5">
      <c r="A39" s="52" t="s">
        <v>35</v>
      </c>
    </row>
    <row r="40" spans="1:1" ht="25.5">
      <c r="A40" s="52" t="s">
        <v>36</v>
      </c>
    </row>
    <row r="41" spans="1:1">
      <c r="A41" s="52" t="s">
        <v>37</v>
      </c>
    </row>
    <row r="42" spans="1:1" ht="25.5">
      <c r="A42" s="52" t="s">
        <v>38</v>
      </c>
    </row>
    <row r="43" spans="1:1">
      <c r="A43" s="52" t="s">
        <v>39</v>
      </c>
    </row>
    <row r="44" spans="1:1" ht="25.5">
      <c r="A44" s="52" t="s">
        <v>40</v>
      </c>
    </row>
    <row r="45" spans="1:1" ht="25.5">
      <c r="A45" s="52" t="s">
        <v>41</v>
      </c>
    </row>
    <row r="46" spans="1:1" ht="51">
      <c r="A46" s="52" t="s">
        <v>42</v>
      </c>
    </row>
    <row r="47" spans="1:1" ht="38.25">
      <c r="A47" s="52" t="s">
        <v>43</v>
      </c>
    </row>
    <row r="48" spans="1:1" ht="25.5">
      <c r="A48" s="52"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cols>
    <col min="1" max="1" width="42.85546875" customWidth="1"/>
    <col min="2" max="2" width="19.42578125" customWidth="1"/>
    <col min="3" max="3" width="37" customWidth="1"/>
    <col min="4" max="7" width="12.28515625" customWidth="1"/>
    <col min="8" max="8" width="18.140625" customWidth="1"/>
  </cols>
  <sheetData>
    <row r="1" spans="1:8" ht="30" customHeight="1">
      <c r="A1" s="226" t="s">
        <v>195</v>
      </c>
      <c r="B1" s="227"/>
      <c r="C1" s="227"/>
      <c r="D1" s="227"/>
      <c r="E1" s="227"/>
      <c r="F1" s="227"/>
      <c r="G1" s="227"/>
      <c r="H1" s="228"/>
    </row>
    <row r="2" spans="1:8" ht="21" customHeight="1">
      <c r="A2" s="36" t="s">
        <v>173</v>
      </c>
      <c r="B2" s="210" t="s">
        <v>174</v>
      </c>
      <c r="C2" s="210"/>
      <c r="D2" s="210"/>
      <c r="E2" s="210"/>
      <c r="F2" s="210"/>
      <c r="G2" s="210"/>
      <c r="H2" s="210"/>
    </row>
    <row r="3" spans="1:8" ht="32.25" customHeight="1">
      <c r="A3" s="147" t="s">
        <v>175</v>
      </c>
      <c r="B3" s="147" t="s">
        <v>196</v>
      </c>
      <c r="C3" s="128" t="s">
        <v>197</v>
      </c>
      <c r="D3" s="147" t="s">
        <v>98</v>
      </c>
      <c r="E3" s="147" t="s">
        <v>179</v>
      </c>
      <c r="F3" s="147" t="s">
        <v>180</v>
      </c>
      <c r="G3" s="147" t="s">
        <v>181</v>
      </c>
      <c r="H3" s="147" t="s">
        <v>198</v>
      </c>
    </row>
    <row r="4" spans="1:8" ht="27.75" customHeight="1">
      <c r="A4" s="229"/>
      <c r="B4" s="229"/>
      <c r="C4" s="146"/>
      <c r="D4" s="156"/>
      <c r="E4" s="229"/>
      <c r="F4" s="229"/>
      <c r="G4" s="229"/>
      <c r="H4" s="146"/>
    </row>
    <row r="5" spans="1:8" ht="13.5" thickBot="1">
      <c r="A5" s="19">
        <v>1</v>
      </c>
      <c r="B5" s="19">
        <v>2</v>
      </c>
      <c r="C5" s="20">
        <v>3</v>
      </c>
      <c r="D5" s="20">
        <v>4</v>
      </c>
      <c r="E5" s="19">
        <v>5</v>
      </c>
      <c r="F5" s="19">
        <v>6</v>
      </c>
      <c r="G5" s="19">
        <v>7</v>
      </c>
      <c r="H5" s="20">
        <v>8</v>
      </c>
    </row>
    <row r="6" spans="1:8" ht="13.5" customHeight="1">
      <c r="A6" s="11"/>
      <c r="B6" s="11"/>
      <c r="C6" s="9"/>
      <c r="D6" s="9"/>
      <c r="E6" s="9"/>
      <c r="F6" s="9"/>
      <c r="G6" s="9"/>
      <c r="H6" s="9"/>
    </row>
    <row r="7" spans="1:8">
      <c r="A7" s="12"/>
      <c r="B7" s="12"/>
      <c r="C7" s="10"/>
      <c r="D7" s="10"/>
      <c r="E7" s="10"/>
      <c r="F7" s="10"/>
      <c r="G7" s="10"/>
      <c r="H7" s="10"/>
    </row>
    <row r="8" spans="1:8">
      <c r="A8" s="12"/>
      <c r="B8" s="12"/>
      <c r="C8" s="10"/>
      <c r="D8" s="10"/>
      <c r="E8" s="10"/>
      <c r="F8" s="10"/>
      <c r="G8" s="10"/>
      <c r="H8" s="10"/>
    </row>
    <row r="9" spans="1:8">
      <c r="A9" s="12"/>
      <c r="B9" s="12"/>
      <c r="C9" s="10"/>
      <c r="D9" s="10"/>
      <c r="E9" s="10"/>
      <c r="F9" s="10"/>
      <c r="G9" s="10"/>
      <c r="H9" s="10"/>
    </row>
    <row r="10" spans="1:8">
      <c r="A10" s="12"/>
      <c r="B10" s="12"/>
      <c r="C10" s="10"/>
      <c r="D10" s="10"/>
      <c r="E10" s="10"/>
      <c r="F10" s="10"/>
      <c r="G10" s="10"/>
      <c r="H10" s="10"/>
    </row>
    <row r="11" spans="1:8">
      <c r="A11" s="12"/>
      <c r="B11" s="12"/>
      <c r="C11" s="10"/>
      <c r="D11" s="10"/>
      <c r="E11" s="10"/>
      <c r="F11" s="10"/>
      <c r="G11" s="10"/>
      <c r="H11" s="10"/>
    </row>
    <row r="12" spans="1:8">
      <c r="A12" s="12"/>
      <c r="B12" s="12"/>
      <c r="C12" s="10"/>
      <c r="D12" s="10"/>
      <c r="E12" s="10"/>
      <c r="F12" s="10"/>
      <c r="G12" s="10"/>
      <c r="H12" s="10"/>
    </row>
    <row r="14" spans="1:8" ht="15">
      <c r="A14" s="59" t="s">
        <v>71</v>
      </c>
    </row>
    <row r="15" spans="1:8" ht="14.25">
      <c r="A15" s="176" t="s">
        <v>188</v>
      </c>
      <c r="B15" s="176"/>
      <c r="C15" s="176"/>
      <c r="D15" s="176"/>
      <c r="E15" s="176"/>
      <c r="F15" s="176"/>
      <c r="G15" s="176"/>
      <c r="H15" s="176"/>
    </row>
    <row r="16" spans="1:8" ht="8.1" customHeight="1"/>
    <row r="17" spans="1:8" ht="33.75" customHeight="1">
      <c r="A17" s="233" t="s">
        <v>199</v>
      </c>
      <c r="B17" s="176"/>
      <c r="C17" s="176"/>
      <c r="D17" s="176"/>
      <c r="E17" s="176"/>
      <c r="F17" s="176"/>
      <c r="G17" s="176"/>
      <c r="H17" s="176"/>
    </row>
    <row r="18" spans="1:8" ht="8.1" customHeight="1"/>
    <row r="19" spans="1:8">
      <c r="A19" s="232" t="s">
        <v>200</v>
      </c>
      <c r="B19" s="219"/>
      <c r="C19" s="219"/>
      <c r="D19" s="219"/>
      <c r="E19" s="219"/>
      <c r="F19" s="219"/>
      <c r="G19" s="219"/>
      <c r="H19" s="219"/>
    </row>
    <row r="20" spans="1:8" ht="18" customHeight="1">
      <c r="A20" s="219"/>
      <c r="B20" s="219"/>
      <c r="C20" s="219"/>
      <c r="D20" s="219"/>
      <c r="E20" s="219"/>
      <c r="F20" s="219"/>
      <c r="G20" s="219"/>
      <c r="H20" s="219"/>
    </row>
    <row r="21" spans="1:8" ht="8.1" customHeight="1"/>
    <row r="22" spans="1:8" ht="15.75" customHeight="1">
      <c r="A22" s="232" t="s">
        <v>201</v>
      </c>
      <c r="B22" s="219"/>
      <c r="C22" s="219"/>
      <c r="D22" s="219"/>
      <c r="E22" s="219"/>
      <c r="F22" s="219"/>
      <c r="G22" s="219"/>
      <c r="H22" s="219"/>
    </row>
    <row r="23" spans="1:8">
      <c r="A23" s="219"/>
      <c r="B23" s="219"/>
      <c r="C23" s="219"/>
      <c r="D23" s="219"/>
      <c r="E23" s="219"/>
      <c r="F23" s="219"/>
      <c r="G23" s="219"/>
      <c r="H23" s="219"/>
    </row>
    <row r="24" spans="1:8" ht="16.5" customHeight="1">
      <c r="A24" s="219"/>
      <c r="B24" s="219"/>
      <c r="C24" s="219"/>
      <c r="D24" s="219"/>
      <c r="E24" s="219"/>
      <c r="F24" s="219"/>
      <c r="G24" s="219"/>
      <c r="H24" s="219"/>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c r="A1" s="62" t="s">
        <v>202</v>
      </c>
      <c r="B1" s="251" t="s">
        <v>203</v>
      </c>
      <c r="C1" s="251"/>
      <c r="D1" s="251"/>
      <c r="E1" s="251"/>
      <c r="F1" s="251"/>
      <c r="G1" s="251"/>
      <c r="H1" s="251"/>
      <c r="I1" s="251"/>
      <c r="J1" s="251"/>
    </row>
    <row r="2" spans="1:10" ht="5.25" customHeight="1" thickBot="1"/>
    <row r="3" spans="1:10" ht="26.25" thickTop="1">
      <c r="A3" s="63" t="s">
        <v>175</v>
      </c>
      <c r="B3" s="64" t="s">
        <v>204</v>
      </c>
      <c r="C3" s="64" t="s">
        <v>205</v>
      </c>
      <c r="D3" s="64" t="s">
        <v>206</v>
      </c>
      <c r="E3" s="64" t="s">
        <v>207</v>
      </c>
      <c r="F3" s="38" t="s">
        <v>58</v>
      </c>
      <c r="G3" s="64" t="s">
        <v>208</v>
      </c>
      <c r="H3" s="64" t="s">
        <v>205</v>
      </c>
      <c r="I3" s="64" t="s">
        <v>206</v>
      </c>
      <c r="J3" s="65" t="s">
        <v>207</v>
      </c>
    </row>
    <row r="4" spans="1:10" ht="10.5" customHeight="1" thickBot="1">
      <c r="A4" s="66">
        <v>1</v>
      </c>
      <c r="B4" s="67">
        <v>2</v>
      </c>
      <c r="C4" s="67">
        <v>3</v>
      </c>
      <c r="D4" s="67">
        <v>4</v>
      </c>
      <c r="E4" s="67" t="s">
        <v>209</v>
      </c>
      <c r="F4" s="68">
        <v>6</v>
      </c>
      <c r="G4" s="67">
        <v>7</v>
      </c>
      <c r="H4" s="67">
        <v>8</v>
      </c>
      <c r="I4" s="67">
        <v>9</v>
      </c>
      <c r="J4" s="69" t="s">
        <v>210</v>
      </c>
    </row>
    <row r="5" spans="1:10" ht="20.100000000000001" customHeight="1" thickTop="1">
      <c r="A5" s="235" t="s">
        <v>211</v>
      </c>
      <c r="B5" s="238"/>
      <c r="C5" s="240"/>
      <c r="D5" s="240"/>
      <c r="E5" s="240">
        <f>+C5*D5</f>
        <v>0</v>
      </c>
      <c r="F5" s="250" t="s">
        <v>212</v>
      </c>
      <c r="G5" s="90"/>
      <c r="H5" s="25"/>
      <c r="I5" s="25"/>
      <c r="J5" s="26">
        <f t="shared" ref="J5:J37" si="0">+H5*I5</f>
        <v>0</v>
      </c>
    </row>
    <row r="6" spans="1:10" ht="20.100000000000001" customHeight="1">
      <c r="A6" s="236"/>
      <c r="B6" s="239"/>
      <c r="C6" s="241"/>
      <c r="D6" s="241"/>
      <c r="E6" s="241"/>
      <c r="F6" s="245"/>
      <c r="G6" s="91"/>
      <c r="H6" s="27"/>
      <c r="I6" s="27"/>
      <c r="J6" s="28">
        <f t="shared" si="0"/>
        <v>0</v>
      </c>
    </row>
    <row r="7" spans="1:10" ht="20.100000000000001" customHeight="1">
      <c r="A7" s="236"/>
      <c r="B7" s="239"/>
      <c r="C7" s="242"/>
      <c r="D7" s="242"/>
      <c r="E7" s="242"/>
      <c r="F7" s="245"/>
      <c r="G7" s="91"/>
      <c r="H7" s="27"/>
      <c r="I7" s="27"/>
      <c r="J7" s="28">
        <f t="shared" si="0"/>
        <v>0</v>
      </c>
    </row>
    <row r="8" spans="1:10" ht="20.100000000000001" customHeight="1">
      <c r="A8" s="236"/>
      <c r="B8" s="239"/>
      <c r="C8" s="243"/>
      <c r="D8" s="243"/>
      <c r="E8" s="243">
        <f>+C8*D8</f>
        <v>0</v>
      </c>
      <c r="F8" s="244" t="s">
        <v>213</v>
      </c>
      <c r="G8" s="91"/>
      <c r="H8" s="27"/>
      <c r="I8" s="27"/>
      <c r="J8" s="28">
        <f t="shared" si="0"/>
        <v>0</v>
      </c>
    </row>
    <row r="9" spans="1:10" ht="20.100000000000001" customHeight="1">
      <c r="A9" s="236"/>
      <c r="B9" s="239"/>
      <c r="C9" s="241"/>
      <c r="D9" s="241"/>
      <c r="E9" s="241"/>
      <c r="F9" s="245"/>
      <c r="G9" s="91"/>
      <c r="H9" s="27"/>
      <c r="I9" s="27"/>
      <c r="J9" s="28">
        <f t="shared" si="0"/>
        <v>0</v>
      </c>
    </row>
    <row r="10" spans="1:10" ht="20.100000000000001" customHeight="1">
      <c r="A10" s="236"/>
      <c r="B10" s="239"/>
      <c r="C10" s="242"/>
      <c r="D10" s="242"/>
      <c r="E10" s="242"/>
      <c r="F10" s="245"/>
      <c r="G10" s="91"/>
      <c r="H10" s="27"/>
      <c r="I10" s="27"/>
      <c r="J10" s="28">
        <f t="shared" si="0"/>
        <v>0</v>
      </c>
    </row>
    <row r="11" spans="1:10" ht="20.100000000000001" customHeight="1">
      <c r="A11" s="236"/>
      <c r="B11" s="239"/>
      <c r="C11" s="243"/>
      <c r="D11" s="243"/>
      <c r="E11" s="243">
        <f>+C11*D11</f>
        <v>0</v>
      </c>
      <c r="F11" s="244" t="s">
        <v>214</v>
      </c>
      <c r="G11" s="91"/>
      <c r="H11" s="27"/>
      <c r="I11" s="27"/>
      <c r="J11" s="28">
        <f t="shared" si="0"/>
        <v>0</v>
      </c>
    </row>
    <row r="12" spans="1:10" ht="20.100000000000001" customHeight="1">
      <c r="A12" s="236"/>
      <c r="B12" s="239"/>
      <c r="C12" s="241"/>
      <c r="D12" s="241"/>
      <c r="E12" s="241"/>
      <c r="F12" s="245"/>
      <c r="G12" s="91"/>
      <c r="H12" s="27"/>
      <c r="I12" s="27"/>
      <c r="J12" s="28">
        <f t="shared" si="0"/>
        <v>0</v>
      </c>
    </row>
    <row r="13" spans="1:10" ht="20.100000000000001" customHeight="1">
      <c r="A13" s="236"/>
      <c r="B13" s="239"/>
      <c r="C13" s="242"/>
      <c r="D13" s="242"/>
      <c r="E13" s="242"/>
      <c r="F13" s="245"/>
      <c r="G13" s="91"/>
      <c r="H13" s="27"/>
      <c r="I13" s="27"/>
      <c r="J13" s="28">
        <f t="shared" si="0"/>
        <v>0</v>
      </c>
    </row>
    <row r="14" spans="1:10" ht="20.100000000000001" customHeight="1">
      <c r="A14" s="236"/>
      <c r="B14" s="239"/>
      <c r="C14" s="243"/>
      <c r="D14" s="243"/>
      <c r="E14" s="243">
        <f>+C14*D14</f>
        <v>0</v>
      </c>
      <c r="F14" s="248" t="s">
        <v>215</v>
      </c>
      <c r="G14" s="91"/>
      <c r="H14" s="27"/>
      <c r="I14" s="27"/>
      <c r="J14" s="28">
        <f t="shared" si="0"/>
        <v>0</v>
      </c>
    </row>
    <row r="15" spans="1:10" ht="20.100000000000001" customHeight="1">
      <c r="A15" s="236"/>
      <c r="B15" s="239"/>
      <c r="C15" s="241"/>
      <c r="D15" s="241"/>
      <c r="E15" s="241"/>
      <c r="F15" s="245"/>
      <c r="G15" s="91"/>
      <c r="H15" s="27"/>
      <c r="I15" s="27"/>
      <c r="J15" s="28">
        <f t="shared" si="0"/>
        <v>0</v>
      </c>
    </row>
    <row r="16" spans="1:10" ht="20.100000000000001" customHeight="1">
      <c r="A16" s="236"/>
      <c r="B16" s="239"/>
      <c r="C16" s="242"/>
      <c r="D16" s="242"/>
      <c r="E16" s="242"/>
      <c r="F16" s="245"/>
      <c r="G16" s="91"/>
      <c r="H16" s="27"/>
      <c r="I16" s="27"/>
      <c r="J16" s="28">
        <f t="shared" si="0"/>
        <v>0</v>
      </c>
    </row>
    <row r="17" spans="1:10" ht="20.100000000000001" customHeight="1">
      <c r="A17" s="236"/>
      <c r="B17" s="239"/>
      <c r="C17" s="243"/>
      <c r="D17" s="243"/>
      <c r="E17" s="243">
        <f>+C17*D17</f>
        <v>0</v>
      </c>
      <c r="F17" s="248" t="s">
        <v>216</v>
      </c>
      <c r="G17" s="91"/>
      <c r="H17" s="27"/>
      <c r="I17" s="27"/>
      <c r="J17" s="28">
        <f t="shared" si="0"/>
        <v>0</v>
      </c>
    </row>
    <row r="18" spans="1:10" ht="20.100000000000001" customHeight="1">
      <c r="A18" s="236"/>
      <c r="B18" s="239"/>
      <c r="C18" s="241"/>
      <c r="D18" s="241"/>
      <c r="E18" s="241"/>
      <c r="F18" s="245"/>
      <c r="G18" s="91"/>
      <c r="H18" s="27"/>
      <c r="I18" s="27"/>
      <c r="J18" s="28">
        <f t="shared" si="0"/>
        <v>0</v>
      </c>
    </row>
    <row r="19" spans="1:10" ht="20.100000000000001" customHeight="1" thickBot="1">
      <c r="A19" s="237"/>
      <c r="B19" s="246"/>
      <c r="C19" s="247"/>
      <c r="D19" s="247"/>
      <c r="E19" s="247"/>
      <c r="F19" s="249"/>
      <c r="G19" s="92"/>
      <c r="H19" s="29"/>
      <c r="I19" s="29"/>
      <c r="J19" s="30">
        <f t="shared" si="0"/>
        <v>0</v>
      </c>
    </row>
    <row r="20" spans="1:10" ht="19.5" customHeight="1" thickTop="1">
      <c r="A20" s="235" t="s">
        <v>217</v>
      </c>
      <c r="B20" s="238"/>
      <c r="C20" s="240"/>
      <c r="D20" s="240"/>
      <c r="E20" s="240">
        <f>+C20*D20</f>
        <v>0</v>
      </c>
      <c r="F20" s="250" t="s">
        <v>218</v>
      </c>
      <c r="G20" s="90"/>
      <c r="H20" s="25"/>
      <c r="I20" s="25"/>
      <c r="J20" s="26">
        <f t="shared" si="0"/>
        <v>0</v>
      </c>
    </row>
    <row r="21" spans="1:10" ht="19.5" customHeight="1">
      <c r="A21" s="236"/>
      <c r="B21" s="239"/>
      <c r="C21" s="241"/>
      <c r="D21" s="241"/>
      <c r="E21" s="241"/>
      <c r="F21" s="245"/>
      <c r="G21" s="91"/>
      <c r="H21" s="27"/>
      <c r="I21" s="27"/>
      <c r="J21" s="28">
        <f t="shared" si="0"/>
        <v>0</v>
      </c>
    </row>
    <row r="22" spans="1:10" ht="19.5" customHeight="1">
      <c r="A22" s="236"/>
      <c r="B22" s="239"/>
      <c r="C22" s="242"/>
      <c r="D22" s="242"/>
      <c r="E22" s="242"/>
      <c r="F22" s="245"/>
      <c r="G22" s="91"/>
      <c r="H22" s="27"/>
      <c r="I22" s="27"/>
      <c r="J22" s="28">
        <f t="shared" si="0"/>
        <v>0</v>
      </c>
    </row>
    <row r="23" spans="1:10" ht="19.5" customHeight="1">
      <c r="A23" s="236"/>
      <c r="B23" s="239"/>
      <c r="C23" s="243"/>
      <c r="D23" s="243"/>
      <c r="E23" s="243">
        <f>+C23*D23</f>
        <v>0</v>
      </c>
      <c r="F23" s="244" t="s">
        <v>219</v>
      </c>
      <c r="G23" s="91"/>
      <c r="H23" s="27"/>
      <c r="I23" s="27"/>
      <c r="J23" s="28">
        <f t="shared" si="0"/>
        <v>0</v>
      </c>
    </row>
    <row r="24" spans="1:10" ht="19.5" customHeight="1">
      <c r="A24" s="236"/>
      <c r="B24" s="239"/>
      <c r="C24" s="241"/>
      <c r="D24" s="241"/>
      <c r="E24" s="241"/>
      <c r="F24" s="245"/>
      <c r="G24" s="91"/>
      <c r="H24" s="27"/>
      <c r="I24" s="27"/>
      <c r="J24" s="28">
        <f t="shared" si="0"/>
        <v>0</v>
      </c>
    </row>
    <row r="25" spans="1:10" ht="19.5" customHeight="1">
      <c r="A25" s="236"/>
      <c r="B25" s="239"/>
      <c r="C25" s="242"/>
      <c r="D25" s="242"/>
      <c r="E25" s="242"/>
      <c r="F25" s="245"/>
      <c r="G25" s="91"/>
      <c r="H25" s="27"/>
      <c r="I25" s="27"/>
      <c r="J25" s="28">
        <f t="shared" si="0"/>
        <v>0</v>
      </c>
    </row>
    <row r="26" spans="1:10" ht="19.5" customHeight="1">
      <c r="A26" s="236"/>
      <c r="B26" s="239"/>
      <c r="C26" s="243"/>
      <c r="D26" s="243"/>
      <c r="E26" s="243">
        <f>+C26*D26</f>
        <v>0</v>
      </c>
      <c r="F26" s="244" t="s">
        <v>220</v>
      </c>
      <c r="G26" s="91"/>
      <c r="H26" s="27"/>
      <c r="I26" s="27"/>
      <c r="J26" s="28">
        <f t="shared" si="0"/>
        <v>0</v>
      </c>
    </row>
    <row r="27" spans="1:10" ht="19.5" customHeight="1">
      <c r="A27" s="236"/>
      <c r="B27" s="239"/>
      <c r="C27" s="241"/>
      <c r="D27" s="241"/>
      <c r="E27" s="241"/>
      <c r="F27" s="245"/>
      <c r="G27" s="91"/>
      <c r="H27" s="27"/>
      <c r="I27" s="27"/>
      <c r="J27" s="28">
        <f t="shared" si="0"/>
        <v>0</v>
      </c>
    </row>
    <row r="28" spans="1:10" ht="19.5" customHeight="1">
      <c r="A28" s="236"/>
      <c r="B28" s="239"/>
      <c r="C28" s="242"/>
      <c r="D28" s="242"/>
      <c r="E28" s="242"/>
      <c r="F28" s="245"/>
      <c r="G28" s="91"/>
      <c r="H28" s="27"/>
      <c r="I28" s="27"/>
      <c r="J28" s="28">
        <f t="shared" si="0"/>
        <v>0</v>
      </c>
    </row>
    <row r="29" spans="1:10" ht="19.5" customHeight="1">
      <c r="A29" s="236"/>
      <c r="B29" s="239"/>
      <c r="C29" s="243"/>
      <c r="D29" s="243"/>
      <c r="E29" s="243">
        <f>+C29*D29</f>
        <v>0</v>
      </c>
      <c r="F29" s="244" t="s">
        <v>221</v>
      </c>
      <c r="G29" s="91"/>
      <c r="H29" s="27"/>
      <c r="I29" s="27"/>
      <c r="J29" s="28">
        <f t="shared" si="0"/>
        <v>0</v>
      </c>
    </row>
    <row r="30" spans="1:10" ht="19.5" customHeight="1">
      <c r="A30" s="236"/>
      <c r="B30" s="239"/>
      <c r="C30" s="241"/>
      <c r="D30" s="241"/>
      <c r="E30" s="241"/>
      <c r="F30" s="245"/>
      <c r="G30" s="91"/>
      <c r="H30" s="27"/>
      <c r="I30" s="27"/>
      <c r="J30" s="28">
        <f t="shared" si="0"/>
        <v>0</v>
      </c>
    </row>
    <row r="31" spans="1:10" ht="19.5" customHeight="1">
      <c r="A31" s="236"/>
      <c r="B31" s="239"/>
      <c r="C31" s="242"/>
      <c r="D31" s="242"/>
      <c r="E31" s="242"/>
      <c r="F31" s="245"/>
      <c r="G31" s="91"/>
      <c r="H31" s="27"/>
      <c r="I31" s="27"/>
      <c r="J31" s="28">
        <f t="shared" si="0"/>
        <v>0</v>
      </c>
    </row>
    <row r="32" spans="1:10" ht="19.5" customHeight="1">
      <c r="A32" s="236"/>
      <c r="B32" s="239"/>
      <c r="C32" s="243"/>
      <c r="D32" s="243"/>
      <c r="E32" s="243">
        <f>+C32*D32</f>
        <v>0</v>
      </c>
      <c r="F32" s="244" t="s">
        <v>222</v>
      </c>
      <c r="G32" s="91"/>
      <c r="H32" s="27"/>
      <c r="I32" s="27"/>
      <c r="J32" s="28">
        <f t="shared" si="0"/>
        <v>0</v>
      </c>
    </row>
    <row r="33" spans="1:10" ht="19.5" customHeight="1">
      <c r="A33" s="236"/>
      <c r="B33" s="239"/>
      <c r="C33" s="241"/>
      <c r="D33" s="241"/>
      <c r="E33" s="241"/>
      <c r="F33" s="245"/>
      <c r="G33" s="91"/>
      <c r="H33" s="27"/>
      <c r="I33" s="27"/>
      <c r="J33" s="28">
        <f t="shared" si="0"/>
        <v>0</v>
      </c>
    </row>
    <row r="34" spans="1:10" ht="19.5" customHeight="1">
      <c r="A34" s="236"/>
      <c r="B34" s="239"/>
      <c r="C34" s="242"/>
      <c r="D34" s="242"/>
      <c r="E34" s="242"/>
      <c r="F34" s="245"/>
      <c r="G34" s="91"/>
      <c r="H34" s="27"/>
      <c r="I34" s="27"/>
      <c r="J34" s="28">
        <f t="shared" si="0"/>
        <v>0</v>
      </c>
    </row>
    <row r="35" spans="1:10" ht="19.5" customHeight="1">
      <c r="A35" s="236"/>
      <c r="B35" s="239"/>
      <c r="C35" s="243"/>
      <c r="D35" s="243"/>
      <c r="E35" s="243">
        <f>+C35*D35</f>
        <v>0</v>
      </c>
      <c r="F35" s="248" t="s">
        <v>223</v>
      </c>
      <c r="G35" s="91"/>
      <c r="H35" s="27"/>
      <c r="I35" s="27"/>
      <c r="J35" s="28">
        <f t="shared" si="0"/>
        <v>0</v>
      </c>
    </row>
    <row r="36" spans="1:10" ht="19.5" customHeight="1">
      <c r="A36" s="236"/>
      <c r="B36" s="239"/>
      <c r="C36" s="241"/>
      <c r="D36" s="241"/>
      <c r="E36" s="241"/>
      <c r="F36" s="245"/>
      <c r="G36" s="91"/>
      <c r="H36" s="27"/>
      <c r="I36" s="27"/>
      <c r="J36" s="28">
        <f t="shared" si="0"/>
        <v>0</v>
      </c>
    </row>
    <row r="37" spans="1:10" ht="19.5" customHeight="1" thickBot="1">
      <c r="A37" s="237"/>
      <c r="B37" s="246"/>
      <c r="C37" s="247"/>
      <c r="D37" s="247"/>
      <c r="E37" s="247"/>
      <c r="F37" s="249"/>
      <c r="G37" s="92"/>
      <c r="H37" s="29"/>
      <c r="I37" s="29"/>
      <c r="J37" s="30">
        <f t="shared" si="0"/>
        <v>0</v>
      </c>
    </row>
    <row r="38" spans="1:10" ht="13.5" thickTop="1"/>
    <row r="39" spans="1:10">
      <c r="A39" s="31" t="s">
        <v>224</v>
      </c>
    </row>
    <row r="40" spans="1:10">
      <c r="A40" s="234" t="s">
        <v>225</v>
      </c>
      <c r="B40" s="234"/>
      <c r="C40" s="234"/>
      <c r="D40" s="234"/>
      <c r="E40" s="234"/>
      <c r="F40" s="234"/>
      <c r="G40" s="234"/>
      <c r="H40" s="234"/>
      <c r="I40" s="234"/>
      <c r="J40" s="234"/>
    </row>
    <row r="67" ht="12" customHeight="1"/>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c r="A1" s="135" t="s">
        <v>45</v>
      </c>
      <c r="B1" s="136"/>
      <c r="C1" s="136"/>
      <c r="D1" s="136"/>
      <c r="E1" s="123"/>
      <c r="F1" s="124"/>
      <c r="G1" s="124"/>
      <c r="H1" s="124"/>
      <c r="I1" s="124"/>
      <c r="J1" s="124"/>
      <c r="K1" s="124"/>
      <c r="L1" s="124"/>
      <c r="M1" s="125"/>
    </row>
    <row r="2" spans="1:13" ht="30.95" customHeight="1">
      <c r="A2" s="135" t="s">
        <v>46</v>
      </c>
      <c r="B2" s="136"/>
      <c r="C2" s="136"/>
      <c r="D2" s="136"/>
      <c r="E2" s="84"/>
      <c r="F2" s="54" t="s">
        <v>47</v>
      </c>
      <c r="G2" s="85"/>
      <c r="H2" s="54" t="s">
        <v>48</v>
      </c>
      <c r="I2" s="85"/>
      <c r="J2" s="39"/>
      <c r="K2" s="39"/>
      <c r="L2" s="39"/>
      <c r="M2" s="40"/>
    </row>
    <row r="3" spans="1:13" ht="30.95" customHeight="1">
      <c r="A3" s="135" t="s">
        <v>49</v>
      </c>
      <c r="B3" s="136"/>
      <c r="C3" s="136" t="s">
        <v>50</v>
      </c>
      <c r="D3" s="136"/>
      <c r="E3" s="123"/>
      <c r="F3" s="124"/>
      <c r="G3" s="124"/>
      <c r="H3" s="124"/>
      <c r="I3" s="124"/>
      <c r="J3" s="124"/>
      <c r="K3" s="124"/>
      <c r="L3" s="124"/>
      <c r="M3" s="125"/>
    </row>
    <row r="4" spans="1:13" ht="30.95" customHeight="1">
      <c r="A4" s="135" t="s">
        <v>51</v>
      </c>
      <c r="B4" s="136"/>
      <c r="C4" s="136"/>
      <c r="D4" s="136"/>
      <c r="E4" s="84"/>
      <c r="F4" s="54" t="s">
        <v>47</v>
      </c>
      <c r="G4" s="85"/>
      <c r="H4" s="54" t="s">
        <v>48</v>
      </c>
      <c r="I4" s="85"/>
      <c r="J4" s="39"/>
      <c r="K4" s="39"/>
      <c r="L4" s="39"/>
      <c r="M4" s="40"/>
    </row>
    <row r="5" spans="1:13" ht="30.95" customHeight="1">
      <c r="A5" s="143" t="s">
        <v>52</v>
      </c>
      <c r="B5" s="144"/>
      <c r="C5" s="144" t="s">
        <v>53</v>
      </c>
      <c r="D5" s="144"/>
      <c r="E5" s="126"/>
      <c r="F5" s="127"/>
      <c r="G5" s="127"/>
      <c r="H5" s="124"/>
      <c r="I5" s="124"/>
      <c r="J5" s="124"/>
      <c r="K5" s="124"/>
      <c r="L5" s="124"/>
      <c r="M5" s="125"/>
    </row>
    <row r="6" spans="1:13" ht="23.25" customHeight="1">
      <c r="A6" s="37"/>
      <c r="B6" s="83"/>
      <c r="C6" s="148" t="s">
        <v>54</v>
      </c>
      <c r="D6" s="148"/>
      <c r="E6" s="148"/>
      <c r="F6" s="148"/>
      <c r="G6" s="149"/>
      <c r="H6" s="150" t="s">
        <v>55</v>
      </c>
      <c r="I6" s="150"/>
      <c r="J6" s="150"/>
      <c r="K6" s="150"/>
      <c r="L6" s="150"/>
      <c r="M6" s="151"/>
    </row>
    <row r="7" spans="1:13" ht="29.1" customHeight="1">
      <c r="A7" s="128" t="s">
        <v>56</v>
      </c>
      <c r="B7" s="128" t="s">
        <v>57</v>
      </c>
      <c r="C7" s="145" t="s">
        <v>58</v>
      </c>
      <c r="D7" s="146" t="s">
        <v>59</v>
      </c>
      <c r="E7" s="146" t="s">
        <v>60</v>
      </c>
      <c r="F7" s="146" t="s">
        <v>61</v>
      </c>
      <c r="G7" s="146" t="s">
        <v>62</v>
      </c>
      <c r="H7" s="147" t="s">
        <v>63</v>
      </c>
      <c r="I7" s="147" t="s">
        <v>64</v>
      </c>
      <c r="J7" s="152" t="s">
        <v>65</v>
      </c>
      <c r="K7" s="153"/>
      <c r="L7" s="152" t="s">
        <v>66</v>
      </c>
      <c r="M7" s="153"/>
    </row>
    <row r="8" spans="1:13" ht="30.95" customHeight="1">
      <c r="A8" s="129"/>
      <c r="B8" s="134"/>
      <c r="C8" s="129"/>
      <c r="D8" s="129"/>
      <c r="E8" s="129"/>
      <c r="F8" s="129"/>
      <c r="G8" s="156"/>
      <c r="H8" s="129"/>
      <c r="I8" s="129"/>
      <c r="J8" s="154"/>
      <c r="K8" s="155"/>
      <c r="L8" s="154" t="s">
        <v>66</v>
      </c>
      <c r="M8" s="155"/>
    </row>
    <row r="9" spans="1:13" ht="30.95" customHeight="1">
      <c r="A9" s="130"/>
      <c r="B9" s="130"/>
      <c r="C9" s="130"/>
      <c r="D9" s="130"/>
      <c r="E9" s="130"/>
      <c r="F9" s="55"/>
      <c r="G9" s="55"/>
      <c r="H9" s="55"/>
      <c r="I9" s="55"/>
      <c r="J9" s="139"/>
      <c r="K9" s="140"/>
      <c r="L9" s="139"/>
      <c r="M9" s="140"/>
    </row>
    <row r="10" spans="1:13" ht="30.95" customHeight="1">
      <c r="A10" s="131"/>
      <c r="B10" s="131"/>
      <c r="C10" s="131"/>
      <c r="D10" s="131"/>
      <c r="E10" s="131"/>
      <c r="F10" s="56"/>
      <c r="G10" s="56"/>
      <c r="H10" s="56"/>
      <c r="I10" s="56"/>
      <c r="J10" s="141"/>
      <c r="K10" s="142"/>
      <c r="L10" s="141"/>
      <c r="M10" s="142"/>
    </row>
    <row r="11" spans="1:13" ht="30.95" customHeight="1">
      <c r="A11" s="132"/>
      <c r="B11" s="132"/>
      <c r="C11" s="132"/>
      <c r="D11" s="132"/>
      <c r="E11" s="132"/>
      <c r="F11" s="57"/>
      <c r="G11" s="57"/>
      <c r="H11" s="57"/>
      <c r="I11" s="57"/>
      <c r="J11" s="137" t="s">
        <v>67</v>
      </c>
      <c r="K11" s="137" t="s">
        <v>68</v>
      </c>
      <c r="L11" s="137" t="s">
        <v>69</v>
      </c>
      <c r="M11" s="137" t="s">
        <v>70</v>
      </c>
    </row>
    <row r="12" spans="1:13" ht="30.95" customHeight="1">
      <c r="A12" s="132"/>
      <c r="B12" s="132"/>
      <c r="C12" s="132"/>
      <c r="D12" s="132"/>
      <c r="E12" s="132"/>
      <c r="F12" s="57"/>
      <c r="G12" s="57"/>
      <c r="H12" s="57"/>
      <c r="I12" s="57"/>
      <c r="J12" s="138"/>
      <c r="K12" s="138"/>
      <c r="L12" s="138"/>
      <c r="M12" s="138"/>
    </row>
    <row r="13" spans="1:13" ht="30.95" customHeight="1">
      <c r="A13" s="132"/>
      <c r="B13" s="132"/>
      <c r="C13" s="132"/>
      <c r="D13" s="132"/>
      <c r="E13" s="132"/>
      <c r="F13" s="57"/>
      <c r="G13" s="57"/>
      <c r="H13" s="57"/>
      <c r="I13" s="57"/>
      <c r="J13" s="139"/>
      <c r="K13" s="140"/>
      <c r="L13" s="139"/>
      <c r="M13" s="140"/>
    </row>
    <row r="14" spans="1:13" ht="30" customHeight="1">
      <c r="A14" s="133"/>
      <c r="B14" s="133"/>
      <c r="C14" s="133"/>
      <c r="D14" s="133"/>
      <c r="E14" s="133"/>
      <c r="F14" s="58"/>
      <c r="G14" s="58"/>
      <c r="H14" s="58"/>
      <c r="I14" s="58"/>
      <c r="J14" s="141"/>
      <c r="K14" s="142"/>
      <c r="L14" s="141"/>
      <c r="M14" s="142"/>
    </row>
    <row r="15" spans="1:13">
      <c r="K15"/>
      <c r="L15"/>
      <c r="M15"/>
    </row>
    <row r="16" spans="1:13" ht="15">
      <c r="C16" s="59" t="s">
        <v>71</v>
      </c>
      <c r="K16"/>
      <c r="L16"/>
      <c r="M16"/>
    </row>
    <row r="17" spans="3:13" ht="14.25">
      <c r="C17" s="158" t="s">
        <v>72</v>
      </c>
      <c r="D17" s="158"/>
      <c r="E17" s="158"/>
      <c r="F17" s="158"/>
      <c r="G17" s="158"/>
      <c r="H17"/>
      <c r="I17"/>
    </row>
    <row r="18" spans="3:13" ht="22.5" customHeight="1">
      <c r="C18" s="60" t="s">
        <v>73</v>
      </c>
      <c r="D18" s="60"/>
      <c r="E18" s="60"/>
      <c r="F18" s="60"/>
      <c r="G18" s="60"/>
      <c r="H18" s="60"/>
      <c r="I18" s="60"/>
      <c r="J18" s="60"/>
      <c r="K18" s="1"/>
      <c r="L18" s="1"/>
      <c r="M18" s="1"/>
    </row>
    <row r="19" spans="3:13" ht="14.25">
      <c r="C19" s="158" t="s">
        <v>74</v>
      </c>
      <c r="D19" s="158"/>
      <c r="E19" s="158"/>
      <c r="F19" s="158"/>
      <c r="G19" s="158"/>
      <c r="H19"/>
      <c r="I19"/>
    </row>
    <row r="20" spans="3:13" ht="24" customHeight="1">
      <c r="C20" s="60" t="s">
        <v>75</v>
      </c>
      <c r="D20" s="60"/>
      <c r="E20" s="60"/>
      <c r="F20" s="60"/>
      <c r="G20" s="60"/>
      <c r="H20" s="60"/>
      <c r="I20" s="60"/>
      <c r="J20" s="60"/>
      <c r="K20" s="1"/>
      <c r="L20" s="1"/>
      <c r="M20" s="1"/>
    </row>
    <row r="21" spans="3:13" ht="24" customHeight="1">
      <c r="C21" s="60" t="s">
        <v>76</v>
      </c>
      <c r="D21" s="60"/>
      <c r="E21" s="60"/>
      <c r="F21" s="60"/>
      <c r="G21" s="60"/>
      <c r="H21" s="60"/>
      <c r="I21" s="60"/>
      <c r="J21" s="60"/>
      <c r="K21" s="1"/>
      <c r="L21" s="1"/>
      <c r="M21" s="1"/>
    </row>
    <row r="22" spans="3:13" ht="64.5" customHeight="1">
      <c r="C22" s="157" t="s">
        <v>77</v>
      </c>
      <c r="D22" s="157"/>
      <c r="E22" s="157"/>
      <c r="F22" s="157"/>
      <c r="G22" s="157"/>
    </row>
    <row r="23" spans="3:13" ht="78.75" customHeight="1">
      <c r="C23" s="157" t="s">
        <v>78</v>
      </c>
      <c r="D23" s="157"/>
      <c r="E23" s="157"/>
      <c r="F23" s="157"/>
      <c r="G23" s="157"/>
    </row>
    <row r="24" spans="3:13" ht="32.25" customHeight="1">
      <c r="C24" s="157" t="s">
        <v>79</v>
      </c>
      <c r="D24" s="157"/>
      <c r="E24" s="157"/>
      <c r="F24" s="157"/>
      <c r="G24" s="157"/>
    </row>
    <row r="25" spans="3:13" ht="54" customHeight="1">
      <c r="C25" s="157" t="s">
        <v>80</v>
      </c>
      <c r="D25" s="157"/>
      <c r="E25" s="157"/>
      <c r="F25" s="157"/>
      <c r="G25" s="157"/>
    </row>
    <row r="26" spans="3:13" ht="63" customHeight="1">
      <c r="C26" s="157" t="s">
        <v>81</v>
      </c>
      <c r="D26" s="157"/>
      <c r="E26" s="157"/>
      <c r="F26" s="157"/>
      <c r="G26" s="157"/>
    </row>
    <row r="27" spans="3:13" ht="44.25" customHeight="1">
      <c r="C27" s="157" t="s">
        <v>82</v>
      </c>
      <c r="D27" s="157"/>
      <c r="E27" s="157"/>
      <c r="F27" s="157"/>
      <c r="G27" s="157"/>
    </row>
    <row r="28" spans="3:13" ht="59.25" customHeight="1">
      <c r="C28" s="157" t="s">
        <v>83</v>
      </c>
      <c r="D28" s="157"/>
      <c r="E28" s="157"/>
      <c r="F28" s="157"/>
      <c r="G28" s="157"/>
    </row>
    <row r="29" spans="3:13" ht="62.25" customHeight="1">
      <c r="C29" s="157" t="s">
        <v>84</v>
      </c>
      <c r="D29" s="157"/>
      <c r="E29" s="157"/>
      <c r="F29" s="157"/>
      <c r="G29" s="157"/>
      <c r="H29" s="60"/>
      <c r="I29" s="60"/>
      <c r="J29" s="60"/>
      <c r="K29" s="60"/>
      <c r="L29" s="60"/>
      <c r="M29" s="60"/>
    </row>
    <row r="30" spans="3:13" ht="112.5" customHeight="1">
      <c r="C30" s="157" t="s">
        <v>85</v>
      </c>
      <c r="D30" s="157"/>
      <c r="E30" s="157"/>
      <c r="F30" s="157"/>
      <c r="G30" s="157"/>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cols>
    <col min="1" max="2" width="37.140625" style="5" customWidth="1"/>
    <col min="3" max="6" width="29.140625" style="5" customWidth="1"/>
    <col min="7" max="8" width="23.140625" style="5" customWidth="1"/>
    <col min="9" max="16384" width="11.42578125" style="5"/>
  </cols>
  <sheetData>
    <row r="1" spans="1:8" ht="30.95" customHeight="1">
      <c r="A1" s="32" t="s">
        <v>86</v>
      </c>
      <c r="B1" s="84"/>
      <c r="C1" s="41"/>
      <c r="D1" s="41"/>
      <c r="E1" s="41"/>
      <c r="F1" s="41"/>
      <c r="G1" s="41"/>
      <c r="H1" s="42"/>
    </row>
    <row r="2" spans="1:8" ht="30.95" customHeight="1">
      <c r="A2" s="32" t="s">
        <v>46</v>
      </c>
      <c r="B2" s="84"/>
      <c r="C2" s="54" t="s">
        <v>47</v>
      </c>
      <c r="D2" s="85"/>
      <c r="E2" s="54" t="s">
        <v>48</v>
      </c>
      <c r="F2" s="85"/>
      <c r="G2" s="162"/>
      <c r="H2" s="163"/>
    </row>
    <row r="3" spans="1:8" ht="30.95" customHeight="1">
      <c r="A3" s="23" t="s">
        <v>87</v>
      </c>
      <c r="B3" s="84"/>
      <c r="C3" s="41"/>
      <c r="D3" s="41"/>
      <c r="E3" s="41"/>
      <c r="F3" s="41"/>
      <c r="G3" s="41"/>
      <c r="H3" s="42"/>
    </row>
    <row r="4" spans="1:8" ht="30.95" customHeight="1">
      <c r="A4" s="23" t="s">
        <v>51</v>
      </c>
      <c r="B4" s="84"/>
      <c r="C4" s="54" t="s">
        <v>47</v>
      </c>
      <c r="D4" s="85"/>
      <c r="E4" s="54" t="s">
        <v>48</v>
      </c>
      <c r="F4" s="85"/>
      <c r="G4" s="162"/>
      <c r="H4" s="163"/>
    </row>
    <row r="5" spans="1:8" ht="30.95" customHeight="1">
      <c r="A5" s="23" t="s">
        <v>53</v>
      </c>
      <c r="B5" s="164"/>
      <c r="C5" s="165"/>
      <c r="D5" s="165"/>
      <c r="E5" s="165"/>
      <c r="F5" s="165"/>
      <c r="G5" s="165"/>
      <c r="H5" s="166"/>
    </row>
    <row r="6" spans="1:8" ht="24.95" customHeight="1">
      <c r="A6" s="167" t="s">
        <v>88</v>
      </c>
      <c r="B6" s="168"/>
      <c r="C6" s="168"/>
      <c r="D6" s="168"/>
      <c r="E6" s="168"/>
      <c r="F6" s="168"/>
      <c r="G6" s="168"/>
      <c r="H6" s="168"/>
    </row>
    <row r="7" spans="1:8" ht="45">
      <c r="A7" s="33" t="s">
        <v>58</v>
      </c>
      <c r="B7" s="33" t="s">
        <v>59</v>
      </c>
      <c r="C7" s="33" t="s">
        <v>89</v>
      </c>
      <c r="D7" s="34" t="s">
        <v>90</v>
      </c>
      <c r="E7" s="34" t="s">
        <v>91</v>
      </c>
      <c r="F7" s="34" t="s">
        <v>92</v>
      </c>
      <c r="G7" s="34" t="s">
        <v>63</v>
      </c>
      <c r="H7" s="34" t="s">
        <v>93</v>
      </c>
    </row>
    <row r="8" spans="1:8">
      <c r="A8" s="169"/>
      <c r="B8" s="159"/>
      <c r="C8" s="159"/>
      <c r="D8" s="159"/>
      <c r="E8" s="159"/>
      <c r="F8" s="159"/>
      <c r="G8" s="87"/>
      <c r="H8" s="6"/>
    </row>
    <row r="9" spans="1:8">
      <c r="A9" s="169"/>
      <c r="B9" s="160"/>
      <c r="C9" s="160"/>
      <c r="D9" s="160"/>
      <c r="E9" s="160"/>
      <c r="F9" s="160"/>
      <c r="G9" s="87"/>
      <c r="H9" s="6"/>
    </row>
    <row r="10" spans="1:8">
      <c r="A10" s="169"/>
      <c r="B10" s="161"/>
      <c r="C10" s="161"/>
      <c r="D10" s="161"/>
      <c r="E10" s="161"/>
      <c r="F10" s="161"/>
      <c r="G10" s="87"/>
      <c r="H10" s="6"/>
    </row>
    <row r="11" spans="1:8">
      <c r="A11" s="169"/>
      <c r="B11" s="159"/>
      <c r="C11" s="159"/>
      <c r="D11" s="159"/>
      <c r="E11" s="159"/>
      <c r="F11" s="159"/>
      <c r="G11" s="87"/>
      <c r="H11" s="6"/>
    </row>
    <row r="12" spans="1:8">
      <c r="A12" s="169"/>
      <c r="B12" s="160"/>
      <c r="C12" s="160"/>
      <c r="D12" s="160"/>
      <c r="E12" s="160"/>
      <c r="F12" s="160"/>
      <c r="G12" s="87"/>
      <c r="H12" s="6"/>
    </row>
    <row r="13" spans="1:8">
      <c r="A13" s="169"/>
      <c r="B13" s="161"/>
      <c r="C13" s="161"/>
      <c r="D13" s="161"/>
      <c r="E13" s="161"/>
      <c r="F13" s="161"/>
      <c r="G13" s="87"/>
      <c r="H13" s="6"/>
    </row>
    <row r="14" spans="1:8">
      <c r="A14" s="169"/>
      <c r="B14" s="159"/>
      <c r="C14" s="159"/>
      <c r="D14" s="159"/>
      <c r="E14" s="159"/>
      <c r="F14" s="159"/>
      <c r="G14" s="87"/>
      <c r="H14" s="6"/>
    </row>
    <row r="15" spans="1:8">
      <c r="A15" s="169"/>
      <c r="B15" s="160"/>
      <c r="C15" s="160"/>
      <c r="D15" s="160"/>
      <c r="E15" s="160"/>
      <c r="F15" s="160"/>
      <c r="G15" s="87"/>
      <c r="H15" s="6"/>
    </row>
    <row r="16" spans="1:8">
      <c r="A16" s="169"/>
      <c r="B16" s="161"/>
      <c r="C16" s="161"/>
      <c r="D16" s="161"/>
      <c r="E16" s="161"/>
      <c r="F16" s="161"/>
      <c r="G16" s="87"/>
      <c r="H16" s="6"/>
    </row>
    <row r="17" spans="1:8">
      <c r="A17" s="169"/>
      <c r="B17" s="159"/>
      <c r="C17" s="159"/>
      <c r="D17" s="159"/>
      <c r="E17" s="159"/>
      <c r="F17" s="159"/>
      <c r="G17" s="87"/>
      <c r="H17" s="6"/>
    </row>
    <row r="18" spans="1:8">
      <c r="A18" s="169"/>
      <c r="B18" s="160"/>
      <c r="C18" s="160"/>
      <c r="D18" s="160"/>
      <c r="E18" s="160"/>
      <c r="F18" s="160"/>
      <c r="G18" s="87"/>
      <c r="H18" s="6"/>
    </row>
    <row r="19" spans="1:8">
      <c r="A19" s="169"/>
      <c r="B19" s="161"/>
      <c r="C19" s="161"/>
      <c r="D19" s="161"/>
      <c r="E19" s="161"/>
      <c r="F19" s="161"/>
      <c r="G19" s="87"/>
      <c r="H19" s="6"/>
    </row>
    <row r="20" spans="1:8">
      <c r="A20" s="169"/>
      <c r="B20" s="159"/>
      <c r="C20" s="159"/>
      <c r="D20" s="159"/>
      <c r="E20" s="159"/>
      <c r="F20" s="159"/>
      <c r="G20" s="87"/>
      <c r="H20" s="6"/>
    </row>
    <row r="21" spans="1:8">
      <c r="A21" s="169"/>
      <c r="B21" s="160"/>
      <c r="C21" s="160"/>
      <c r="D21" s="160"/>
      <c r="E21" s="160"/>
      <c r="F21" s="160"/>
      <c r="G21" s="87"/>
      <c r="H21" s="6"/>
    </row>
    <row r="22" spans="1:8">
      <c r="A22" s="169"/>
      <c r="B22" s="161"/>
      <c r="C22" s="161"/>
      <c r="D22" s="161"/>
      <c r="E22" s="161"/>
      <c r="F22" s="161"/>
      <c r="G22" s="87"/>
      <c r="H22" s="6"/>
    </row>
    <row r="23" spans="1:8">
      <c r="A23" s="169"/>
      <c r="B23" s="159"/>
      <c r="C23" s="159"/>
      <c r="D23" s="159"/>
      <c r="E23" s="159"/>
      <c r="F23" s="159"/>
      <c r="G23" s="87"/>
      <c r="H23" s="6"/>
    </row>
    <row r="24" spans="1:8">
      <c r="A24" s="169"/>
      <c r="B24" s="160"/>
      <c r="C24" s="160"/>
      <c r="D24" s="160"/>
      <c r="E24" s="160"/>
      <c r="F24" s="160"/>
      <c r="G24" s="87"/>
      <c r="H24" s="6"/>
    </row>
    <row r="25" spans="1:8">
      <c r="A25" s="169"/>
      <c r="B25" s="161"/>
      <c r="C25" s="161"/>
      <c r="D25" s="161"/>
      <c r="E25" s="161"/>
      <c r="F25" s="161"/>
      <c r="G25" s="87"/>
      <c r="H25" s="6"/>
    </row>
    <row r="26" spans="1:8">
      <c r="A26" s="169"/>
      <c r="B26" s="159"/>
      <c r="C26" s="159"/>
      <c r="D26" s="159"/>
      <c r="E26" s="159"/>
      <c r="F26" s="159"/>
      <c r="G26" s="87"/>
      <c r="H26" s="6"/>
    </row>
    <row r="27" spans="1:8">
      <c r="A27" s="169"/>
      <c r="B27" s="160"/>
      <c r="C27" s="160"/>
      <c r="D27" s="160"/>
      <c r="E27" s="160"/>
      <c r="F27" s="160"/>
      <c r="G27" s="87"/>
      <c r="H27" s="6"/>
    </row>
    <row r="28" spans="1:8">
      <c r="A28" s="169"/>
      <c r="B28" s="161"/>
      <c r="C28" s="161"/>
      <c r="D28" s="161"/>
      <c r="E28" s="161"/>
      <c r="F28" s="161"/>
      <c r="G28" s="87"/>
      <c r="H28" s="6"/>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row r="46" spans="1:8">
      <c r="A46"/>
      <c r="B46"/>
      <c r="C46"/>
      <c r="D46"/>
      <c r="E46"/>
      <c r="F46"/>
      <c r="G46"/>
      <c r="H46"/>
    </row>
    <row r="47" spans="1:8">
      <c r="A47"/>
      <c r="B47"/>
      <c r="C47"/>
      <c r="D47"/>
      <c r="E47"/>
      <c r="F47"/>
      <c r="G47"/>
      <c r="H47"/>
    </row>
    <row r="48" spans="1:8">
      <c r="A48"/>
      <c r="B48"/>
      <c r="C48"/>
      <c r="D48"/>
      <c r="E48"/>
      <c r="F48"/>
      <c r="G48"/>
      <c r="H48"/>
    </row>
    <row r="49" spans="1:8">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c r="A1" s="32" t="s">
        <v>86</v>
      </c>
      <c r="B1" s="164"/>
      <c r="C1" s="165"/>
      <c r="D1" s="165"/>
      <c r="E1" s="165"/>
      <c r="F1" s="165"/>
      <c r="G1" s="165"/>
      <c r="H1" s="165"/>
      <c r="I1" s="165"/>
      <c r="J1" s="166"/>
    </row>
    <row r="2" spans="1:10" ht="30" customHeight="1">
      <c r="A2" s="32" t="s">
        <v>46</v>
      </c>
      <c r="B2" s="84"/>
      <c r="C2" s="54" t="s">
        <v>47</v>
      </c>
      <c r="D2" s="85"/>
      <c r="E2" s="170" t="s">
        <v>48</v>
      </c>
      <c r="F2" s="170"/>
      <c r="G2" s="171"/>
      <c r="H2" s="171"/>
      <c r="I2" s="39"/>
      <c r="J2" s="40"/>
    </row>
    <row r="3" spans="1:10" ht="30" customHeight="1">
      <c r="A3" s="23" t="s">
        <v>94</v>
      </c>
      <c r="B3" s="84"/>
      <c r="C3" s="175"/>
      <c r="D3" s="124"/>
      <c r="E3" s="124"/>
      <c r="F3" s="124"/>
      <c r="G3" s="124"/>
      <c r="H3" s="124"/>
      <c r="I3" s="124"/>
      <c r="J3" s="125"/>
    </row>
    <row r="4" spans="1:10" ht="30" customHeight="1">
      <c r="A4" s="23" t="s">
        <v>51</v>
      </c>
      <c r="B4" s="84"/>
      <c r="C4" s="54" t="s">
        <v>47</v>
      </c>
      <c r="D4" s="85"/>
      <c r="E4" s="170" t="s">
        <v>48</v>
      </c>
      <c r="F4" s="170"/>
      <c r="G4" s="171"/>
      <c r="H4" s="171"/>
      <c r="I4" s="39"/>
      <c r="J4" s="40"/>
    </row>
    <row r="5" spans="1:10" ht="30" customHeight="1">
      <c r="A5" s="23" t="s">
        <v>52</v>
      </c>
      <c r="B5" s="164"/>
      <c r="C5" s="165"/>
      <c r="D5" s="165"/>
      <c r="E5" s="165"/>
      <c r="F5" s="165"/>
      <c r="G5" s="165"/>
      <c r="H5" s="165"/>
      <c r="I5" s="165"/>
      <c r="J5" s="166"/>
    </row>
    <row r="6" spans="1:10" ht="24.95" customHeight="1">
      <c r="A6" s="172" t="s">
        <v>95</v>
      </c>
      <c r="B6" s="173"/>
      <c r="C6" s="173"/>
      <c r="D6" s="173"/>
      <c r="E6" s="173"/>
      <c r="F6" s="173"/>
      <c r="G6" s="173"/>
      <c r="H6" s="173"/>
      <c r="I6" s="173"/>
      <c r="J6" s="174"/>
    </row>
    <row r="7" spans="1:10" ht="45">
      <c r="A7" s="33" t="s">
        <v>58</v>
      </c>
      <c r="B7" s="34" t="s">
        <v>63</v>
      </c>
      <c r="C7" s="34" t="s">
        <v>96</v>
      </c>
      <c r="D7" s="16" t="s">
        <v>97</v>
      </c>
      <c r="E7" s="15" t="s">
        <v>98</v>
      </c>
      <c r="F7" s="16" t="s">
        <v>66</v>
      </c>
      <c r="G7" s="34" t="s">
        <v>67</v>
      </c>
      <c r="H7" s="34" t="s">
        <v>68</v>
      </c>
      <c r="I7" s="34" t="s">
        <v>69</v>
      </c>
      <c r="J7" s="34" t="s">
        <v>70</v>
      </c>
    </row>
    <row r="8" spans="1:10">
      <c r="A8" s="169"/>
      <c r="B8" s="87"/>
      <c r="C8" s="87"/>
      <c r="D8" s="6"/>
      <c r="E8" s="87"/>
      <c r="F8" s="87"/>
      <c r="G8" s="4"/>
      <c r="H8" s="4"/>
      <c r="I8" s="4"/>
      <c r="J8" s="4"/>
    </row>
    <row r="9" spans="1:10">
      <c r="A9" s="169"/>
      <c r="B9" s="87"/>
      <c r="C9" s="87"/>
      <c r="D9" s="6"/>
      <c r="E9" s="87"/>
      <c r="F9" s="87"/>
      <c r="G9" s="4"/>
      <c r="H9" s="4"/>
      <c r="I9" s="4"/>
      <c r="J9" s="4"/>
    </row>
    <row r="10" spans="1:10">
      <c r="A10" s="169"/>
      <c r="B10" s="87"/>
      <c r="C10" s="87"/>
      <c r="D10" s="6"/>
      <c r="E10" s="87"/>
      <c r="F10" s="87"/>
      <c r="G10" s="4"/>
      <c r="H10" s="4"/>
      <c r="I10" s="4"/>
      <c r="J10" s="4"/>
    </row>
    <row r="11" spans="1:10">
      <c r="A11" s="169"/>
      <c r="B11" s="87"/>
      <c r="C11" s="87"/>
      <c r="D11" s="6"/>
      <c r="E11" s="87"/>
      <c r="F11" s="87"/>
      <c r="G11" s="4"/>
      <c r="H11" s="4"/>
      <c r="I11" s="4"/>
      <c r="J11" s="4"/>
    </row>
    <row r="12" spans="1:10">
      <c r="A12" s="169"/>
      <c r="B12" s="87"/>
      <c r="C12" s="87"/>
      <c r="D12" s="6"/>
      <c r="E12" s="87"/>
      <c r="F12" s="87"/>
      <c r="G12" s="4"/>
      <c r="H12" s="4"/>
      <c r="I12" s="4"/>
      <c r="J12" s="4"/>
    </row>
    <row r="13" spans="1:10">
      <c r="A13" s="169"/>
      <c r="B13" s="87"/>
      <c r="C13" s="87"/>
      <c r="D13" s="6"/>
      <c r="E13" s="87"/>
      <c r="F13" s="87"/>
      <c r="G13" s="4"/>
      <c r="H13" s="4"/>
      <c r="I13" s="4"/>
      <c r="J13" s="4"/>
    </row>
    <row r="14" spans="1:10">
      <c r="A14" s="169"/>
      <c r="B14" s="87"/>
      <c r="C14" s="87"/>
      <c r="D14" s="6"/>
      <c r="E14" s="87"/>
      <c r="F14" s="87"/>
      <c r="G14" s="4"/>
      <c r="H14" s="4"/>
      <c r="I14" s="4"/>
      <c r="J14" s="4"/>
    </row>
    <row r="15" spans="1:10">
      <c r="A15" s="169"/>
      <c r="B15" s="87"/>
      <c r="C15" s="87"/>
      <c r="D15" s="6"/>
      <c r="E15" s="87"/>
      <c r="F15" s="87"/>
      <c r="G15" s="4"/>
      <c r="H15" s="4"/>
      <c r="I15" s="4"/>
      <c r="J15" s="4"/>
    </row>
    <row r="16" spans="1:10">
      <c r="A16" s="169"/>
      <c r="B16" s="87"/>
      <c r="C16" s="87"/>
      <c r="D16" s="6"/>
      <c r="E16" s="87"/>
      <c r="F16" s="87"/>
      <c r="G16" s="4"/>
      <c r="H16" s="4"/>
      <c r="I16" s="4"/>
      <c r="J16" s="4"/>
    </row>
    <row r="17" spans="1:10">
      <c r="A17" s="169"/>
      <c r="B17" s="87"/>
      <c r="C17" s="87"/>
      <c r="D17" s="6"/>
      <c r="E17" s="87"/>
      <c r="F17" s="87"/>
      <c r="G17" s="4"/>
      <c r="H17" s="4"/>
      <c r="I17" s="4"/>
      <c r="J17" s="4"/>
    </row>
    <row r="18" spans="1:10">
      <c r="A18" s="169"/>
      <c r="B18" s="87"/>
      <c r="C18" s="87"/>
      <c r="D18" s="6"/>
      <c r="E18" s="87"/>
      <c r="F18" s="87"/>
      <c r="G18" s="4"/>
      <c r="H18" s="4"/>
      <c r="I18" s="4"/>
      <c r="J18" s="4"/>
    </row>
    <row r="19" spans="1:10">
      <c r="A19" s="169"/>
      <c r="B19" s="87"/>
      <c r="C19" s="87"/>
      <c r="D19" s="6"/>
      <c r="E19" s="87"/>
      <c r="F19" s="87"/>
      <c r="G19" s="4"/>
      <c r="H19" s="4"/>
      <c r="I19" s="4"/>
      <c r="J19" s="4"/>
    </row>
    <row r="20" spans="1:10">
      <c r="A20" s="169"/>
      <c r="B20" s="87"/>
      <c r="C20" s="87"/>
      <c r="D20" s="6"/>
      <c r="E20" s="87"/>
      <c r="F20" s="87"/>
      <c r="G20" s="4"/>
      <c r="H20" s="4"/>
      <c r="I20" s="4"/>
      <c r="J20" s="4"/>
    </row>
    <row r="21" spans="1:10">
      <c r="A21" s="169"/>
      <c r="B21" s="87"/>
      <c r="C21" s="87"/>
      <c r="D21" s="6"/>
      <c r="E21" s="87"/>
      <c r="F21" s="87"/>
      <c r="G21" s="4"/>
      <c r="H21" s="4"/>
      <c r="I21" s="4"/>
      <c r="J21" s="4"/>
    </row>
    <row r="22" spans="1:10">
      <c r="A22" s="169"/>
      <c r="B22" s="87"/>
      <c r="C22" s="87"/>
      <c r="D22" s="6"/>
      <c r="E22" s="87"/>
      <c r="F22" s="87"/>
      <c r="G22" s="4"/>
      <c r="H22" s="4"/>
      <c r="I22" s="4"/>
      <c r="J22" s="4"/>
    </row>
    <row r="23" spans="1:10">
      <c r="A23" s="169"/>
      <c r="B23" s="87"/>
      <c r="C23" s="87"/>
      <c r="D23" s="6"/>
      <c r="E23" s="87"/>
      <c r="F23" s="87"/>
      <c r="G23" s="4"/>
      <c r="H23" s="4"/>
      <c r="I23" s="4"/>
      <c r="J23" s="4"/>
    </row>
    <row r="24" spans="1:10">
      <c r="A24" s="169"/>
      <c r="B24" s="87"/>
      <c r="C24" s="87"/>
      <c r="D24" s="6"/>
      <c r="E24" s="87"/>
      <c r="F24" s="87"/>
      <c r="G24" s="4"/>
      <c r="H24" s="4"/>
      <c r="I24" s="4"/>
      <c r="J24" s="4"/>
    </row>
    <row r="25" spans="1:10">
      <c r="A25" s="169"/>
      <c r="B25" s="87"/>
      <c r="C25" s="87"/>
      <c r="D25" s="6"/>
      <c r="E25" s="87"/>
      <c r="F25" s="87"/>
      <c r="G25" s="4"/>
      <c r="H25" s="4"/>
      <c r="I25" s="4"/>
      <c r="J25" s="4"/>
    </row>
    <row r="26" spans="1:10">
      <c r="A26" s="169"/>
      <c r="B26" s="87"/>
      <c r="C26" s="87"/>
      <c r="D26" s="6"/>
      <c r="E26" s="87"/>
      <c r="F26" s="87"/>
      <c r="G26" s="4"/>
      <c r="H26" s="4"/>
      <c r="I26" s="4"/>
      <c r="J26" s="4"/>
    </row>
    <row r="27" spans="1:10">
      <c r="A27" s="169"/>
      <c r="B27" s="87"/>
      <c r="C27" s="87"/>
      <c r="D27" s="6"/>
      <c r="E27" s="87"/>
      <c r="F27" s="87"/>
      <c r="G27" s="4"/>
      <c r="H27" s="4"/>
      <c r="I27" s="4"/>
      <c r="J27" s="4"/>
    </row>
    <row r="28" spans="1:10">
      <c r="A28" s="169"/>
      <c r="B28" s="87"/>
      <c r="C28" s="87"/>
      <c r="D28" s="6"/>
      <c r="E28" s="87"/>
      <c r="F28" s="87"/>
      <c r="G28" s="4"/>
      <c r="H28" s="4"/>
      <c r="I28" s="4"/>
      <c r="J28" s="4"/>
    </row>
    <row r="29" spans="1:10">
      <c r="A29"/>
      <c r="B29"/>
      <c r="C29"/>
      <c r="D29"/>
      <c r="E29"/>
      <c r="F29"/>
      <c r="G29"/>
      <c r="H29"/>
      <c r="I29"/>
      <c r="J29"/>
    </row>
    <row r="30" spans="1:10">
      <c r="A30"/>
      <c r="B30"/>
      <c r="C30"/>
      <c r="D30"/>
      <c r="E30"/>
      <c r="F30"/>
      <c r="G30"/>
      <c r="H30"/>
      <c r="I30"/>
      <c r="J30"/>
    </row>
    <row r="31" spans="1:10">
      <c r="A31"/>
      <c r="B31"/>
      <c r="C31"/>
      <c r="D31"/>
      <c r="E31"/>
      <c r="F31"/>
      <c r="G31"/>
      <c r="H31"/>
      <c r="I31"/>
      <c r="J31"/>
    </row>
    <row r="32" spans="1:10">
      <c r="A32"/>
      <c r="B32"/>
      <c r="C32"/>
      <c r="D32"/>
      <c r="E32"/>
      <c r="F32"/>
      <c r="G32"/>
      <c r="H32"/>
      <c r="I32"/>
      <c r="J32"/>
    </row>
    <row r="33" spans="1:10">
      <c r="A33"/>
      <c r="B33"/>
      <c r="C33"/>
      <c r="D33"/>
      <c r="E33"/>
      <c r="F33"/>
      <c r="G33"/>
      <c r="H33"/>
      <c r="I33"/>
      <c r="J33"/>
    </row>
    <row r="34" spans="1:10">
      <c r="A34"/>
      <c r="B34"/>
      <c r="C34"/>
      <c r="D34"/>
      <c r="E34"/>
      <c r="F34"/>
      <c r="G34"/>
      <c r="H34"/>
      <c r="I34"/>
      <c r="J34"/>
    </row>
    <row r="35" spans="1:10">
      <c r="A35"/>
      <c r="B35"/>
      <c r="C35"/>
      <c r="D35"/>
      <c r="E35"/>
      <c r="F35"/>
      <c r="G35"/>
      <c r="H35"/>
      <c r="I35"/>
      <c r="J35"/>
    </row>
    <row r="36" spans="1:10">
      <c r="A36"/>
      <c r="B36"/>
      <c r="C36"/>
      <c r="D36"/>
      <c r="E36"/>
      <c r="F36"/>
      <c r="G36"/>
      <c r="H36"/>
      <c r="I36"/>
      <c r="J36"/>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13" zoomScale="84" zoomScaleNormal="84" workbookViewId="0">
      <selection activeCell="A21" sqref="A21"/>
    </sheetView>
  </sheetViews>
  <sheetFormatPr defaultColWidth="11.42578125" defaultRowHeight="79.5" customHeight="1"/>
  <cols>
    <col min="1" max="1" width="238.42578125" style="73" customWidth="1"/>
    <col min="2" max="2" width="11.42578125" style="73"/>
    <col min="3" max="3" width="25" style="73" customWidth="1"/>
    <col min="4" max="256" width="11.42578125" style="73"/>
    <col min="257" max="257" width="179.85546875" style="73" customWidth="1"/>
    <col min="258" max="512" width="11.42578125" style="73"/>
    <col min="513" max="513" width="179.85546875" style="73" customWidth="1"/>
    <col min="514" max="768" width="11.42578125" style="73"/>
    <col min="769" max="769" width="179.85546875" style="73" customWidth="1"/>
    <col min="770" max="1024" width="11.42578125" style="73"/>
    <col min="1025" max="1025" width="179.85546875" style="73" customWidth="1"/>
    <col min="1026" max="1280" width="11.42578125" style="73"/>
    <col min="1281" max="1281" width="179.85546875" style="73" customWidth="1"/>
    <col min="1282" max="1536" width="11.42578125" style="73"/>
    <col min="1537" max="1537" width="179.85546875" style="73" customWidth="1"/>
    <col min="1538" max="1792" width="11.42578125" style="73"/>
    <col min="1793" max="1793" width="179.85546875" style="73" customWidth="1"/>
    <col min="1794" max="2048" width="11.42578125" style="73"/>
    <col min="2049" max="2049" width="179.85546875" style="73" customWidth="1"/>
    <col min="2050" max="2304" width="11.42578125" style="73"/>
    <col min="2305" max="2305" width="179.85546875" style="73" customWidth="1"/>
    <col min="2306" max="2560" width="11.42578125" style="73"/>
    <col min="2561" max="2561" width="179.85546875" style="73" customWidth="1"/>
    <col min="2562" max="2816" width="11.42578125" style="73"/>
    <col min="2817" max="2817" width="179.85546875" style="73" customWidth="1"/>
    <col min="2818" max="3072" width="11.42578125" style="73"/>
    <col min="3073" max="3073" width="179.85546875" style="73" customWidth="1"/>
    <col min="3074" max="3328" width="11.42578125" style="73"/>
    <col min="3329" max="3329" width="179.85546875" style="73" customWidth="1"/>
    <col min="3330" max="3584" width="11.42578125" style="73"/>
    <col min="3585" max="3585" width="179.85546875" style="73" customWidth="1"/>
    <col min="3586" max="3840" width="11.42578125" style="73"/>
    <col min="3841" max="3841" width="179.85546875" style="73" customWidth="1"/>
    <col min="3842" max="4096" width="11.42578125" style="73"/>
    <col min="4097" max="4097" width="179.85546875" style="73" customWidth="1"/>
    <col min="4098" max="4352" width="11.42578125" style="73"/>
    <col min="4353" max="4353" width="179.85546875" style="73" customWidth="1"/>
    <col min="4354" max="4608" width="11.42578125" style="73"/>
    <col min="4609" max="4609" width="179.85546875" style="73" customWidth="1"/>
    <col min="4610" max="4864" width="11.42578125" style="73"/>
    <col min="4865" max="4865" width="179.85546875" style="73" customWidth="1"/>
    <col min="4866" max="5120" width="11.42578125" style="73"/>
    <col min="5121" max="5121" width="179.85546875" style="73" customWidth="1"/>
    <col min="5122" max="5376" width="11.42578125" style="73"/>
    <col min="5377" max="5377" width="179.85546875" style="73" customWidth="1"/>
    <col min="5378" max="5632" width="11.42578125" style="73"/>
    <col min="5633" max="5633" width="179.85546875" style="73" customWidth="1"/>
    <col min="5634" max="5888" width="11.42578125" style="73"/>
    <col min="5889" max="5889" width="179.85546875" style="73" customWidth="1"/>
    <col min="5890" max="6144" width="11.42578125" style="73"/>
    <col min="6145" max="6145" width="179.85546875" style="73" customWidth="1"/>
    <col min="6146" max="6400" width="11.42578125" style="73"/>
    <col min="6401" max="6401" width="179.85546875" style="73" customWidth="1"/>
    <col min="6402" max="6656" width="11.42578125" style="73"/>
    <col min="6657" max="6657" width="179.85546875" style="73" customWidth="1"/>
    <col min="6658" max="6912" width="11.42578125" style="73"/>
    <col min="6913" max="6913" width="179.85546875" style="73" customWidth="1"/>
    <col min="6914" max="7168" width="11.42578125" style="73"/>
    <col min="7169" max="7169" width="179.85546875" style="73" customWidth="1"/>
    <col min="7170" max="7424" width="11.42578125" style="73"/>
    <col min="7425" max="7425" width="179.85546875" style="73" customWidth="1"/>
    <col min="7426" max="7680" width="11.42578125" style="73"/>
    <col min="7681" max="7681" width="179.85546875" style="73" customWidth="1"/>
    <col min="7682" max="7936" width="11.42578125" style="73"/>
    <col min="7937" max="7937" width="179.85546875" style="73" customWidth="1"/>
    <col min="7938" max="8192" width="11.42578125" style="73"/>
    <col min="8193" max="8193" width="179.85546875" style="73" customWidth="1"/>
    <col min="8194" max="8448" width="11.42578125" style="73"/>
    <col min="8449" max="8449" width="179.85546875" style="73" customWidth="1"/>
    <col min="8450" max="8704" width="11.42578125" style="73"/>
    <col min="8705" max="8705" width="179.85546875" style="73" customWidth="1"/>
    <col min="8706" max="8960" width="11.42578125" style="73"/>
    <col min="8961" max="8961" width="179.85546875" style="73" customWidth="1"/>
    <col min="8962" max="9216" width="11.42578125" style="73"/>
    <col min="9217" max="9217" width="179.85546875" style="73" customWidth="1"/>
    <col min="9218" max="9472" width="11.42578125" style="73"/>
    <col min="9473" max="9473" width="179.85546875" style="73" customWidth="1"/>
    <col min="9474" max="9728" width="11.42578125" style="73"/>
    <col min="9729" max="9729" width="179.85546875" style="73" customWidth="1"/>
    <col min="9730" max="9984" width="11.42578125" style="73"/>
    <col min="9985" max="9985" width="179.85546875" style="73" customWidth="1"/>
    <col min="9986" max="10240" width="11.42578125" style="73"/>
    <col min="10241" max="10241" width="179.85546875" style="73" customWidth="1"/>
    <col min="10242" max="10496" width="11.42578125" style="73"/>
    <col min="10497" max="10497" width="179.85546875" style="73" customWidth="1"/>
    <col min="10498" max="10752" width="11.42578125" style="73"/>
    <col min="10753" max="10753" width="179.85546875" style="73" customWidth="1"/>
    <col min="10754" max="11008" width="11.42578125" style="73"/>
    <col min="11009" max="11009" width="179.85546875" style="73" customWidth="1"/>
    <col min="11010" max="11264" width="11.42578125" style="73"/>
    <col min="11265" max="11265" width="179.85546875" style="73" customWidth="1"/>
    <col min="11266" max="11520" width="11.42578125" style="73"/>
    <col min="11521" max="11521" width="179.85546875" style="73" customWidth="1"/>
    <col min="11522" max="11776" width="11.42578125" style="73"/>
    <col min="11777" max="11777" width="179.85546875" style="73" customWidth="1"/>
    <col min="11778" max="12032" width="11.42578125" style="73"/>
    <col min="12033" max="12033" width="179.85546875" style="73" customWidth="1"/>
    <col min="12034" max="12288" width="11.42578125" style="73"/>
    <col min="12289" max="12289" width="179.85546875" style="73" customWidth="1"/>
    <col min="12290" max="12544" width="11.42578125" style="73"/>
    <col min="12545" max="12545" width="179.85546875" style="73" customWidth="1"/>
    <col min="12546" max="12800" width="11.42578125" style="73"/>
    <col min="12801" max="12801" width="179.85546875" style="73" customWidth="1"/>
    <col min="12802" max="13056" width="11.42578125" style="73"/>
    <col min="13057" max="13057" width="179.85546875" style="73" customWidth="1"/>
    <col min="13058" max="13312" width="11.42578125" style="73"/>
    <col min="13313" max="13313" width="179.85546875" style="73" customWidth="1"/>
    <col min="13314" max="13568" width="11.42578125" style="73"/>
    <col min="13569" max="13569" width="179.85546875" style="73" customWidth="1"/>
    <col min="13570" max="13824" width="11.42578125" style="73"/>
    <col min="13825" max="13825" width="179.85546875" style="73" customWidth="1"/>
    <col min="13826" max="14080" width="11.42578125" style="73"/>
    <col min="14081" max="14081" width="179.85546875" style="73" customWidth="1"/>
    <col min="14082" max="14336" width="11.42578125" style="73"/>
    <col min="14337" max="14337" width="179.85546875" style="73" customWidth="1"/>
    <col min="14338" max="14592" width="11.42578125" style="73"/>
    <col min="14593" max="14593" width="179.85546875" style="73" customWidth="1"/>
    <col min="14594" max="14848" width="11.42578125" style="73"/>
    <col min="14849" max="14849" width="179.85546875" style="73" customWidth="1"/>
    <col min="14850" max="15104" width="11.42578125" style="73"/>
    <col min="15105" max="15105" width="179.85546875" style="73" customWidth="1"/>
    <col min="15106" max="15360" width="11.42578125" style="73"/>
    <col min="15361" max="15361" width="179.85546875" style="73" customWidth="1"/>
    <col min="15362" max="15616" width="11.42578125" style="73"/>
    <col min="15617" max="15617" width="179.85546875" style="73" customWidth="1"/>
    <col min="15618" max="15872" width="11.42578125" style="73"/>
    <col min="15873" max="15873" width="179.85546875" style="73" customWidth="1"/>
    <col min="15874" max="16128" width="11.42578125" style="73"/>
    <col min="16129" max="16129" width="179.85546875" style="73" customWidth="1"/>
    <col min="16130" max="16384" width="11.42578125" style="73"/>
  </cols>
  <sheetData>
    <row r="1" spans="1:7" ht="126" customHeight="1" thickBot="1">
      <c r="A1" s="94" t="s">
        <v>236</v>
      </c>
    </row>
    <row r="2" spans="1:7" ht="54.75" customHeight="1" thickBot="1">
      <c r="A2" s="93" t="s">
        <v>99</v>
      </c>
    </row>
    <row r="3" spans="1:7" ht="126.75" thickBot="1">
      <c r="A3" s="82" t="s">
        <v>233</v>
      </c>
    </row>
    <row r="4" spans="1:7" ht="228.75" thickBot="1">
      <c r="A4" s="81" t="s">
        <v>234</v>
      </c>
    </row>
    <row r="5" spans="1:7" ht="116.25" customHeight="1" thickBot="1">
      <c r="A5" s="79" t="s">
        <v>226</v>
      </c>
    </row>
    <row r="6" spans="1:7" ht="150.94999999999999" customHeight="1" thickBot="1">
      <c r="A6" s="80" t="s">
        <v>231</v>
      </c>
    </row>
    <row r="7" spans="1:7" ht="67.5" customHeight="1" thickBot="1">
      <c r="A7" s="80" t="s">
        <v>227</v>
      </c>
    </row>
    <row r="8" spans="1:7" ht="145.5" customHeight="1" thickBot="1">
      <c r="A8" s="79" t="s">
        <v>228</v>
      </c>
      <c r="C8" s="176"/>
      <c r="D8" s="176"/>
      <c r="E8" s="176"/>
      <c r="F8" s="176"/>
      <c r="G8" s="176"/>
    </row>
    <row r="9" spans="1:7" ht="409.5" customHeight="1">
      <c r="A9" s="177" t="s">
        <v>235</v>
      </c>
      <c r="C9" s="88"/>
      <c r="D9" s="88"/>
      <c r="E9" s="88"/>
      <c r="F9" s="88"/>
      <c r="G9" s="88"/>
    </row>
    <row r="10" spans="1:7" ht="95.1" customHeight="1" thickBot="1">
      <c r="A10" s="178"/>
      <c r="C10" s="88"/>
      <c r="D10" s="88"/>
      <c r="E10" s="88"/>
      <c r="F10" s="88"/>
      <c r="G10" s="88"/>
    </row>
    <row r="11" spans="1:7" ht="29.25" customHeight="1">
      <c r="A11" s="75" t="s">
        <v>100</v>
      </c>
      <c r="C11" s="88"/>
      <c r="D11" s="88"/>
      <c r="E11" s="88"/>
      <c r="F11" s="88"/>
      <c r="G11" s="88"/>
    </row>
    <row r="12" spans="1:7" ht="356.1" customHeight="1" thickBot="1">
      <c r="A12" s="95" t="s">
        <v>101</v>
      </c>
      <c r="C12" s="88"/>
      <c r="D12" s="88"/>
      <c r="E12" s="88"/>
      <c r="F12" s="88"/>
      <c r="G12" s="88"/>
    </row>
    <row r="13" spans="1:7" ht="54" customHeight="1" thickBot="1">
      <c r="A13" s="75" t="s">
        <v>102</v>
      </c>
    </row>
    <row r="14" spans="1:7" ht="57" customHeight="1">
      <c r="A14" s="89" t="s">
        <v>103</v>
      </c>
    </row>
    <row r="15" spans="1:7" ht="40.5" customHeight="1">
      <c r="A15" s="76" t="s">
        <v>104</v>
      </c>
    </row>
    <row r="16" spans="1:7" ht="19.5" customHeight="1">
      <c r="A16" s="76" t="s">
        <v>105</v>
      </c>
    </row>
    <row r="17" spans="1:1" ht="25.5" customHeight="1">
      <c r="A17" s="76" t="s">
        <v>106</v>
      </c>
    </row>
    <row r="18" spans="1:1" ht="23.25" customHeight="1">
      <c r="A18" s="76" t="s">
        <v>107</v>
      </c>
    </row>
    <row r="19" spans="1:1" ht="21" customHeight="1">
      <c r="A19" s="76" t="s">
        <v>108</v>
      </c>
    </row>
    <row r="20" spans="1:1" ht="24.75" customHeight="1">
      <c r="A20" s="76" t="s">
        <v>109</v>
      </c>
    </row>
    <row r="21" spans="1:1" ht="51.95" customHeight="1">
      <c r="A21" s="76" t="s">
        <v>110</v>
      </c>
    </row>
    <row r="22" spans="1:1" ht="26.25" customHeight="1">
      <c r="A22" s="76" t="s">
        <v>111</v>
      </c>
    </row>
    <row r="23" spans="1:1" ht="23.25" customHeight="1">
      <c r="A23" s="76" t="s">
        <v>112</v>
      </c>
    </row>
    <row r="24" spans="1:1" ht="23.1" customHeight="1" thickBot="1">
      <c r="A24" s="76"/>
    </row>
    <row r="25" spans="1:1" ht="59.25" customHeight="1" thickBot="1">
      <c r="A25" s="74" t="s">
        <v>113</v>
      </c>
    </row>
    <row r="26" spans="1:1" ht="30">
      <c r="A26" s="77" t="s">
        <v>114</v>
      </c>
    </row>
    <row r="27" spans="1:1" ht="30">
      <c r="A27" s="76" t="s">
        <v>115</v>
      </c>
    </row>
    <row r="28" spans="1:1" ht="30">
      <c r="A28" s="76" t="s">
        <v>116</v>
      </c>
    </row>
    <row r="29" spans="1:1" ht="30">
      <c r="A29" s="76" t="s">
        <v>117</v>
      </c>
    </row>
    <row r="30" spans="1:1" ht="30">
      <c r="A30" s="76" t="s">
        <v>118</v>
      </c>
    </row>
    <row r="31" spans="1:1" ht="30">
      <c r="A31" s="76" t="s">
        <v>119</v>
      </c>
    </row>
    <row r="32" spans="1:1" ht="30">
      <c r="A32" s="76" t="s">
        <v>120</v>
      </c>
    </row>
    <row r="33" spans="1:1" ht="30">
      <c r="A33" s="76" t="s">
        <v>121</v>
      </c>
    </row>
    <row r="34" spans="1:1" ht="30">
      <c r="A34" s="76" t="s">
        <v>122</v>
      </c>
    </row>
    <row r="35" spans="1:1" ht="30">
      <c r="A35" s="76" t="s">
        <v>123</v>
      </c>
    </row>
    <row r="36" spans="1:1" ht="39" customHeight="1">
      <c r="A36" s="76" t="s">
        <v>232</v>
      </c>
    </row>
    <row r="37" spans="1:1" ht="30">
      <c r="A37" s="76" t="s">
        <v>124</v>
      </c>
    </row>
    <row r="38" spans="1:1" ht="30">
      <c r="A38" s="76" t="s">
        <v>125</v>
      </c>
    </row>
    <row r="39" spans="1:1" ht="30">
      <c r="A39" s="76" t="s">
        <v>126</v>
      </c>
    </row>
    <row r="40" spans="1:1" ht="30">
      <c r="A40" s="76" t="s">
        <v>127</v>
      </c>
    </row>
    <row r="41" spans="1:1" ht="30">
      <c r="A41" s="76" t="s">
        <v>128</v>
      </c>
    </row>
    <row r="42" spans="1:1" ht="30.75" thickBot="1">
      <c r="A42" s="78" t="s">
        <v>129</v>
      </c>
    </row>
    <row r="43" spans="1:1" ht="42" customHeight="1"/>
  </sheetData>
  <mergeCells count="2">
    <mergeCell ref="C8:G8"/>
    <mergeCell ref="A9:A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J73"/>
  <sheetViews>
    <sheetView tabSelected="1" topLeftCell="I1" zoomScale="85" zoomScaleNormal="85" zoomScaleSheetLayoutView="87" workbookViewId="0">
      <pane ySplit="9" topLeftCell="A55" activePane="bottomLeft" state="frozen"/>
      <selection pane="bottomLeft" activeCell="P71" sqref="P71:P73"/>
    </sheetView>
  </sheetViews>
  <sheetFormatPr defaultColWidth="9.140625" defaultRowHeight="14.25"/>
  <cols>
    <col min="1" max="1" width="9.140625" style="70"/>
    <col min="2" max="3" width="38.42578125" style="70" customWidth="1"/>
    <col min="4" max="4" width="39" style="70" customWidth="1"/>
    <col min="5" max="5" width="27" style="70" customWidth="1"/>
    <col min="6" max="6" width="49" style="70" customWidth="1"/>
    <col min="7" max="7" width="59.85546875" style="70" customWidth="1"/>
    <col min="8" max="8" width="40.140625" style="71" customWidth="1"/>
    <col min="9" max="9" width="31.140625" style="70" customWidth="1"/>
    <col min="10" max="10" width="11" style="70" customWidth="1"/>
    <col min="11" max="11" width="10.85546875" style="70" customWidth="1"/>
    <col min="12" max="12" width="9.7109375" style="70" customWidth="1"/>
    <col min="13" max="13" width="16.140625" style="70" customWidth="1"/>
    <col min="14" max="14" width="18.7109375" style="70" customWidth="1"/>
    <col min="15" max="15" width="45" style="70" customWidth="1"/>
    <col min="16" max="16" width="57.42578125" style="70" customWidth="1"/>
    <col min="17" max="17" width="37.42578125" style="70" customWidth="1"/>
    <col min="18" max="18" width="64.42578125" style="70" customWidth="1"/>
    <col min="19" max="19" width="29.42578125" style="70" customWidth="1"/>
    <col min="20" max="20" width="15.42578125" style="70" customWidth="1"/>
    <col min="21" max="21" width="17.42578125" style="70" customWidth="1"/>
    <col min="22" max="23" width="19.28515625" style="70" customWidth="1"/>
    <col min="24" max="16384" width="9.140625" style="70"/>
  </cols>
  <sheetData>
    <row r="1" spans="1:23" ht="12.75" hidden="1" customHeight="1">
      <c r="A1" s="198" t="s">
        <v>130</v>
      </c>
      <c r="B1" s="198"/>
      <c r="C1" s="198"/>
      <c r="D1" s="198"/>
      <c r="E1" s="198"/>
      <c r="F1" s="198"/>
      <c r="G1" s="198"/>
      <c r="H1" s="198"/>
      <c r="I1" s="198"/>
      <c r="J1" s="198"/>
      <c r="K1" s="198"/>
      <c r="L1" s="198"/>
      <c r="M1" s="198"/>
      <c r="N1" s="198"/>
      <c r="O1" s="198"/>
      <c r="P1" s="198"/>
      <c r="Q1" s="198"/>
      <c r="R1" s="198"/>
      <c r="S1" s="198"/>
      <c r="T1" s="198"/>
      <c r="U1" s="198"/>
      <c r="V1" s="198"/>
      <c r="W1" s="198"/>
    </row>
    <row r="2" spans="1:23" ht="43.5" hidden="1" customHeight="1" thickBot="1">
      <c r="A2" s="198"/>
      <c r="B2" s="198"/>
      <c r="C2" s="198"/>
      <c r="D2" s="198"/>
      <c r="E2" s="198"/>
      <c r="F2" s="198"/>
      <c r="G2" s="198"/>
      <c r="H2" s="198"/>
      <c r="I2" s="198"/>
      <c r="J2" s="198"/>
      <c r="K2" s="198"/>
      <c r="L2" s="198"/>
      <c r="M2" s="198"/>
      <c r="N2" s="198"/>
      <c r="O2" s="198"/>
      <c r="P2" s="198"/>
      <c r="Q2" s="198"/>
      <c r="R2" s="198"/>
      <c r="S2" s="198"/>
      <c r="T2" s="198"/>
      <c r="U2" s="198"/>
      <c r="V2" s="198"/>
      <c r="W2" s="198"/>
    </row>
    <row r="3" spans="1:23" ht="48.75" hidden="1" customHeight="1" thickBot="1">
      <c r="A3" s="198" t="s">
        <v>131</v>
      </c>
      <c r="B3" s="198"/>
      <c r="C3" s="198"/>
      <c r="D3" s="198"/>
      <c r="E3" s="201"/>
      <c r="F3" s="201"/>
      <c r="G3" s="201"/>
      <c r="H3" s="201"/>
      <c r="I3" s="201"/>
      <c r="J3" s="202" t="s">
        <v>132</v>
      </c>
      <c r="K3" s="202"/>
      <c r="L3" s="202"/>
      <c r="M3" s="202"/>
      <c r="N3" s="201"/>
      <c r="O3" s="201"/>
      <c r="P3" s="201"/>
      <c r="Q3" s="202" t="s">
        <v>133</v>
      </c>
      <c r="R3" s="202"/>
      <c r="S3" s="202"/>
      <c r="T3" s="191"/>
      <c r="U3" s="191"/>
      <c r="V3" s="191"/>
      <c r="W3" s="191"/>
    </row>
    <row r="4" spans="1:23" ht="6.95" hidden="1" customHeight="1">
      <c r="A4" s="111"/>
      <c r="B4" s="111"/>
      <c r="C4" s="111"/>
      <c r="D4" s="111"/>
      <c r="E4" s="112"/>
      <c r="F4" s="112"/>
      <c r="G4" s="112"/>
      <c r="H4" s="112"/>
      <c r="I4" s="112"/>
      <c r="J4" s="112"/>
      <c r="K4" s="112"/>
      <c r="L4" s="112"/>
      <c r="M4" s="112"/>
      <c r="N4" s="112"/>
      <c r="O4" s="112"/>
      <c r="P4" s="200" t="s">
        <v>134</v>
      </c>
      <c r="Q4" s="200"/>
      <c r="R4" s="191" t="s">
        <v>135</v>
      </c>
      <c r="S4" s="191"/>
      <c r="T4" s="191"/>
      <c r="U4" s="191"/>
      <c r="V4" s="191"/>
      <c r="W4" s="191"/>
    </row>
    <row r="5" spans="1:23" ht="30" hidden="1" customHeight="1">
      <c r="A5" s="199" t="s">
        <v>136</v>
      </c>
      <c r="B5" s="199"/>
      <c r="C5" s="199"/>
      <c r="D5" s="199"/>
      <c r="E5" s="199"/>
      <c r="F5" s="199"/>
      <c r="G5" s="199"/>
      <c r="H5" s="199"/>
      <c r="I5" s="199"/>
      <c r="J5" s="199"/>
      <c r="K5" s="199"/>
      <c r="L5" s="199"/>
      <c r="M5" s="199"/>
      <c r="N5" s="199"/>
      <c r="O5" s="191"/>
      <c r="P5" s="191"/>
      <c r="Q5" s="191"/>
      <c r="R5" s="191"/>
      <c r="S5" s="191"/>
      <c r="T5" s="191"/>
      <c r="U5" s="191"/>
      <c r="V5" s="191"/>
      <c r="W5" s="191"/>
    </row>
    <row r="6" spans="1:23" ht="30" hidden="1" customHeight="1">
      <c r="A6" s="199" t="s">
        <v>137</v>
      </c>
      <c r="B6" s="199"/>
      <c r="C6" s="199"/>
      <c r="D6" s="199"/>
      <c r="E6" s="199"/>
      <c r="F6" s="199"/>
      <c r="G6" s="199"/>
      <c r="H6" s="199"/>
      <c r="I6" s="199"/>
      <c r="J6" s="199"/>
      <c r="K6" s="199"/>
      <c r="L6" s="199"/>
      <c r="M6" s="199"/>
      <c r="N6" s="199"/>
      <c r="O6" s="113" t="s">
        <v>47</v>
      </c>
      <c r="P6" s="106"/>
      <c r="Q6" s="113" t="s">
        <v>48</v>
      </c>
      <c r="R6" s="191"/>
      <c r="S6" s="191"/>
      <c r="T6" s="191"/>
      <c r="U6" s="191"/>
      <c r="V6" s="191"/>
      <c r="W6" s="191"/>
    </row>
    <row r="7" spans="1:23" ht="30" hidden="1" customHeight="1" thickBot="1">
      <c r="A7" s="200" t="s">
        <v>138</v>
      </c>
      <c r="B7" s="200"/>
      <c r="C7" s="200"/>
      <c r="D7" s="200"/>
      <c r="E7" s="200"/>
      <c r="F7" s="200"/>
      <c r="G7" s="200"/>
      <c r="H7" s="200"/>
      <c r="I7" s="200"/>
      <c r="J7" s="200"/>
      <c r="K7" s="200"/>
      <c r="L7" s="200"/>
      <c r="M7" s="200"/>
      <c r="N7" s="200"/>
      <c r="O7" s="113" t="s">
        <v>47</v>
      </c>
      <c r="P7" s="106"/>
      <c r="Q7" s="113" t="s">
        <v>48</v>
      </c>
      <c r="R7" s="191"/>
      <c r="S7" s="191"/>
      <c r="T7" s="191"/>
      <c r="U7" s="191"/>
      <c r="V7" s="191"/>
      <c r="W7" s="191"/>
    </row>
    <row r="8" spans="1:23" ht="33.75" hidden="1" customHeight="1">
      <c r="A8" s="204" t="s">
        <v>139</v>
      </c>
      <c r="B8" s="204"/>
      <c r="C8" s="204"/>
      <c r="D8" s="204"/>
      <c r="E8" s="204"/>
      <c r="F8" s="204"/>
      <c r="G8" s="204"/>
      <c r="H8" s="204"/>
      <c r="I8" s="204"/>
      <c r="J8" s="204"/>
      <c r="K8" s="204"/>
      <c r="L8" s="204"/>
      <c r="M8" s="204"/>
      <c r="N8" s="204"/>
      <c r="O8" s="203" t="s">
        <v>140</v>
      </c>
      <c r="P8" s="203"/>
      <c r="Q8" s="203"/>
      <c r="R8" s="203"/>
      <c r="S8" s="203"/>
      <c r="T8" s="203"/>
      <c r="U8" s="203"/>
      <c r="V8" s="203"/>
      <c r="W8" s="203"/>
    </row>
    <row r="9" spans="1:23" s="96" customFormat="1" ht="123.75" customHeight="1">
      <c r="A9" s="114" t="s">
        <v>141</v>
      </c>
      <c r="B9" s="114" t="s">
        <v>142</v>
      </c>
      <c r="C9" s="114" t="s">
        <v>143</v>
      </c>
      <c r="D9" s="114" t="s">
        <v>144</v>
      </c>
      <c r="E9" s="114" t="s">
        <v>145</v>
      </c>
      <c r="F9" s="114" t="s">
        <v>58</v>
      </c>
      <c r="G9" s="114" t="s">
        <v>146</v>
      </c>
      <c r="H9" s="115" t="s">
        <v>147</v>
      </c>
      <c r="I9" s="114" t="s">
        <v>148</v>
      </c>
      <c r="J9" s="116" t="s">
        <v>149</v>
      </c>
      <c r="K9" s="116" t="s">
        <v>150</v>
      </c>
      <c r="L9" s="116" t="s">
        <v>230</v>
      </c>
      <c r="M9" s="117" t="s">
        <v>151</v>
      </c>
      <c r="N9" s="118" t="s">
        <v>152</v>
      </c>
      <c r="O9" s="108" t="s">
        <v>153</v>
      </c>
      <c r="P9" s="108" t="s">
        <v>154</v>
      </c>
      <c r="Q9" s="108" t="s">
        <v>155</v>
      </c>
      <c r="R9" s="108" t="s">
        <v>156</v>
      </c>
      <c r="S9" s="108" t="s">
        <v>157</v>
      </c>
      <c r="T9" s="108" t="s">
        <v>237</v>
      </c>
      <c r="U9" s="108" t="s">
        <v>238</v>
      </c>
      <c r="V9" s="108" t="s">
        <v>239</v>
      </c>
      <c r="W9" s="108" t="s">
        <v>240</v>
      </c>
    </row>
    <row r="10" spans="1:23">
      <c r="A10" s="182">
        <v>1</v>
      </c>
      <c r="B10" s="182" t="s">
        <v>161</v>
      </c>
      <c r="C10" s="182" t="s">
        <v>334</v>
      </c>
      <c r="D10" s="182" t="s">
        <v>334</v>
      </c>
      <c r="E10" s="182" t="s">
        <v>273</v>
      </c>
      <c r="F10" s="182" t="s">
        <v>337</v>
      </c>
      <c r="G10" s="182" t="s">
        <v>295</v>
      </c>
      <c r="H10" s="192">
        <f>402433396+26000000</f>
        <v>428433396</v>
      </c>
      <c r="I10" s="182" t="s">
        <v>296</v>
      </c>
      <c r="J10" s="182" t="s">
        <v>246</v>
      </c>
      <c r="K10" s="182" t="s">
        <v>170</v>
      </c>
      <c r="L10" s="182" t="s">
        <v>297</v>
      </c>
      <c r="M10" s="182" t="s">
        <v>170</v>
      </c>
      <c r="N10" s="182" t="s">
        <v>170</v>
      </c>
      <c r="O10" s="191" t="s">
        <v>298</v>
      </c>
      <c r="P10" s="196" t="s">
        <v>338</v>
      </c>
      <c r="Q10" s="196" t="s">
        <v>339</v>
      </c>
      <c r="R10" s="101"/>
      <c r="S10" s="119" t="s">
        <v>336</v>
      </c>
      <c r="T10" s="106"/>
      <c r="U10" s="106"/>
      <c r="V10" s="100"/>
      <c r="W10" s="100"/>
    </row>
    <row r="11" spans="1:23">
      <c r="A11" s="182"/>
      <c r="B11" s="182"/>
      <c r="C11" s="182"/>
      <c r="D11" s="182"/>
      <c r="E11" s="182"/>
      <c r="F11" s="182"/>
      <c r="G11" s="182"/>
      <c r="H11" s="192"/>
      <c r="I11" s="182"/>
      <c r="J11" s="182"/>
      <c r="K11" s="182"/>
      <c r="L11" s="182"/>
      <c r="M11" s="182"/>
      <c r="N11" s="182"/>
      <c r="O11" s="191"/>
      <c r="P11" s="196"/>
      <c r="Q11" s="196"/>
      <c r="R11" s="101" t="s">
        <v>299</v>
      </c>
      <c r="S11" s="120">
        <f>200+896</f>
        <v>1096</v>
      </c>
      <c r="T11" s="106">
        <f>100+900</f>
        <v>1000</v>
      </c>
      <c r="U11" s="106">
        <f>100+900</f>
        <v>1000</v>
      </c>
      <c r="V11" s="100">
        <f>200+900</f>
        <v>1100</v>
      </c>
      <c r="W11" s="100">
        <f>400+900</f>
        <v>1300</v>
      </c>
    </row>
    <row r="12" spans="1:23">
      <c r="A12" s="182"/>
      <c r="B12" s="182"/>
      <c r="C12" s="182"/>
      <c r="D12" s="182"/>
      <c r="E12" s="182"/>
      <c r="F12" s="182"/>
      <c r="G12" s="182"/>
      <c r="H12" s="192"/>
      <c r="I12" s="182"/>
      <c r="J12" s="182"/>
      <c r="K12" s="182"/>
      <c r="L12" s="182"/>
      <c r="M12" s="182"/>
      <c r="N12" s="182"/>
      <c r="O12" s="191"/>
      <c r="P12" s="196"/>
      <c r="Q12" s="196"/>
      <c r="R12" s="196" t="s">
        <v>300</v>
      </c>
      <c r="S12" s="206">
        <f>48+250</f>
        <v>298</v>
      </c>
      <c r="T12" s="191">
        <f>18+260</f>
        <v>278</v>
      </c>
      <c r="U12" s="191">
        <v>260</v>
      </c>
      <c r="V12" s="182">
        <v>260</v>
      </c>
      <c r="W12" s="182">
        <v>260</v>
      </c>
    </row>
    <row r="13" spans="1:23">
      <c r="A13" s="182"/>
      <c r="B13" s="182"/>
      <c r="C13" s="182"/>
      <c r="D13" s="182"/>
      <c r="E13" s="182"/>
      <c r="F13" s="182"/>
      <c r="G13" s="182"/>
      <c r="H13" s="192"/>
      <c r="I13" s="182"/>
      <c r="J13" s="182"/>
      <c r="K13" s="182"/>
      <c r="L13" s="182"/>
      <c r="M13" s="182"/>
      <c r="N13" s="182"/>
      <c r="O13" s="191"/>
      <c r="P13" s="196"/>
      <c r="Q13" s="196"/>
      <c r="R13" s="196"/>
      <c r="S13" s="206"/>
      <c r="T13" s="191"/>
      <c r="U13" s="191"/>
      <c r="V13" s="182"/>
      <c r="W13" s="182"/>
    </row>
    <row r="14" spans="1:23">
      <c r="A14" s="182"/>
      <c r="B14" s="182"/>
      <c r="C14" s="182"/>
      <c r="D14" s="182"/>
      <c r="E14" s="182"/>
      <c r="F14" s="182"/>
      <c r="G14" s="182"/>
      <c r="H14" s="192"/>
      <c r="I14" s="182"/>
      <c r="J14" s="182"/>
      <c r="K14" s="182"/>
      <c r="L14" s="182"/>
      <c r="M14" s="182"/>
      <c r="N14" s="182"/>
      <c r="O14" s="191" t="s">
        <v>346</v>
      </c>
      <c r="P14" s="196" t="s">
        <v>345</v>
      </c>
      <c r="Q14" s="196" t="s">
        <v>250</v>
      </c>
      <c r="R14" s="182" t="s">
        <v>301</v>
      </c>
      <c r="S14" s="207">
        <v>99</v>
      </c>
      <c r="T14" s="182">
        <v>120</v>
      </c>
      <c r="U14" s="182">
        <v>120</v>
      </c>
      <c r="V14" s="182">
        <v>120</v>
      </c>
      <c r="W14" s="182">
        <v>120</v>
      </c>
    </row>
    <row r="15" spans="1:23" ht="49.5" customHeight="1">
      <c r="A15" s="182"/>
      <c r="B15" s="182"/>
      <c r="C15" s="182"/>
      <c r="D15" s="182"/>
      <c r="E15" s="182"/>
      <c r="F15" s="182"/>
      <c r="G15" s="182"/>
      <c r="H15" s="192"/>
      <c r="I15" s="182"/>
      <c r="J15" s="182"/>
      <c r="K15" s="182"/>
      <c r="L15" s="182"/>
      <c r="M15" s="182"/>
      <c r="N15" s="182"/>
      <c r="O15" s="191"/>
      <c r="P15" s="191"/>
      <c r="Q15" s="191"/>
      <c r="R15" s="182"/>
      <c r="S15" s="207"/>
      <c r="T15" s="182"/>
      <c r="U15" s="182"/>
      <c r="V15" s="182"/>
      <c r="W15" s="182"/>
    </row>
    <row r="16" spans="1:23">
      <c r="A16" s="182">
        <v>2</v>
      </c>
      <c r="B16" s="182" t="s">
        <v>165</v>
      </c>
      <c r="C16" s="182" t="s">
        <v>334</v>
      </c>
      <c r="D16" s="182" t="s">
        <v>334</v>
      </c>
      <c r="E16" s="182" t="s">
        <v>273</v>
      </c>
      <c r="F16" s="182" t="s">
        <v>302</v>
      </c>
      <c r="G16" s="182" t="s">
        <v>398</v>
      </c>
      <c r="H16" s="192">
        <v>22672655</v>
      </c>
      <c r="I16" s="182" t="s">
        <v>303</v>
      </c>
      <c r="J16" s="182" t="s">
        <v>285</v>
      </c>
      <c r="K16" s="182" t="s">
        <v>170</v>
      </c>
      <c r="L16" s="182" t="s">
        <v>304</v>
      </c>
      <c r="M16" s="182" t="s">
        <v>170</v>
      </c>
      <c r="N16" s="182" t="s">
        <v>170</v>
      </c>
      <c r="O16" s="182" t="s">
        <v>305</v>
      </c>
      <c r="P16" s="197" t="s">
        <v>340</v>
      </c>
      <c r="Q16" s="197" t="s">
        <v>340</v>
      </c>
      <c r="R16" s="100" t="s">
        <v>306</v>
      </c>
      <c r="S16" s="121" t="s">
        <v>307</v>
      </c>
      <c r="T16" s="102">
        <v>8</v>
      </c>
      <c r="U16" s="102">
        <v>0</v>
      </c>
      <c r="V16" s="102">
        <v>0</v>
      </c>
      <c r="W16" s="100">
        <v>0</v>
      </c>
    </row>
    <row r="17" spans="1:23" ht="51.75" customHeight="1">
      <c r="A17" s="182"/>
      <c r="B17" s="182"/>
      <c r="C17" s="182"/>
      <c r="D17" s="182"/>
      <c r="E17" s="182"/>
      <c r="F17" s="182"/>
      <c r="G17" s="182"/>
      <c r="H17" s="192"/>
      <c r="I17" s="182"/>
      <c r="J17" s="182"/>
      <c r="K17" s="182"/>
      <c r="L17" s="182"/>
      <c r="M17" s="182"/>
      <c r="N17" s="182"/>
      <c r="O17" s="182"/>
      <c r="P17" s="182"/>
      <c r="Q17" s="182"/>
      <c r="R17" s="100" t="s">
        <v>308</v>
      </c>
      <c r="S17" s="121" t="s">
        <v>309</v>
      </c>
      <c r="T17" s="102">
        <v>23</v>
      </c>
      <c r="U17" s="102">
        <v>0</v>
      </c>
      <c r="V17" s="102">
        <v>0</v>
      </c>
      <c r="W17" s="100">
        <v>0</v>
      </c>
    </row>
    <row r="18" spans="1:23" ht="28.5">
      <c r="A18" s="182">
        <v>3</v>
      </c>
      <c r="B18" s="182" t="s">
        <v>165</v>
      </c>
      <c r="C18" s="182" t="s">
        <v>334</v>
      </c>
      <c r="D18" s="182" t="s">
        <v>334</v>
      </c>
      <c r="E18" s="182" t="s">
        <v>273</v>
      </c>
      <c r="F18" s="182" t="s">
        <v>310</v>
      </c>
      <c r="G18" s="182" t="s">
        <v>399</v>
      </c>
      <c r="H18" s="192">
        <f>3124143+2500000+2000000</f>
        <v>7624143</v>
      </c>
      <c r="I18" s="182" t="s">
        <v>311</v>
      </c>
      <c r="J18" s="182" t="s">
        <v>246</v>
      </c>
      <c r="K18" s="182" t="s">
        <v>170</v>
      </c>
      <c r="L18" s="182" t="s">
        <v>312</v>
      </c>
      <c r="M18" s="182" t="s">
        <v>170</v>
      </c>
      <c r="N18" s="182" t="s">
        <v>170</v>
      </c>
      <c r="O18" s="182" t="s">
        <v>343</v>
      </c>
      <c r="P18" s="197" t="s">
        <v>341</v>
      </c>
      <c r="Q18" s="197" t="s">
        <v>250</v>
      </c>
      <c r="R18" s="100" t="s">
        <v>342</v>
      </c>
      <c r="S18" s="119" t="s">
        <v>281</v>
      </c>
      <c r="T18" s="106">
        <v>10</v>
      </c>
      <c r="U18" s="106">
        <v>0</v>
      </c>
      <c r="V18" s="100">
        <v>0</v>
      </c>
      <c r="W18" s="100">
        <v>0</v>
      </c>
    </row>
    <row r="19" spans="1:23">
      <c r="A19" s="182"/>
      <c r="B19" s="182"/>
      <c r="C19" s="182"/>
      <c r="D19" s="182"/>
      <c r="E19" s="182"/>
      <c r="F19" s="182"/>
      <c r="G19" s="182"/>
      <c r="H19" s="192"/>
      <c r="I19" s="182"/>
      <c r="J19" s="182"/>
      <c r="K19" s="182"/>
      <c r="L19" s="182"/>
      <c r="M19" s="182"/>
      <c r="N19" s="182"/>
      <c r="O19" s="182"/>
      <c r="P19" s="182"/>
      <c r="Q19" s="182"/>
      <c r="R19" s="100" t="s">
        <v>313</v>
      </c>
      <c r="S19" s="119" t="s">
        <v>281</v>
      </c>
      <c r="T19" s="106">
        <v>2</v>
      </c>
      <c r="U19" s="106">
        <v>0</v>
      </c>
      <c r="V19" s="100">
        <v>0</v>
      </c>
      <c r="W19" s="100">
        <v>0</v>
      </c>
    </row>
    <row r="20" spans="1:23" ht="14.25" customHeight="1">
      <c r="A20" s="183">
        <v>4</v>
      </c>
      <c r="B20" s="183" t="s">
        <v>165</v>
      </c>
      <c r="C20" s="183" t="s">
        <v>317</v>
      </c>
      <c r="D20" s="183" t="s">
        <v>318</v>
      </c>
      <c r="E20" s="182" t="s">
        <v>273</v>
      </c>
      <c r="F20" s="183" t="s">
        <v>319</v>
      </c>
      <c r="G20" s="183" t="s">
        <v>354</v>
      </c>
      <c r="H20" s="184">
        <v>10965375</v>
      </c>
      <c r="I20" s="183" t="s">
        <v>320</v>
      </c>
      <c r="J20" s="183" t="s">
        <v>246</v>
      </c>
      <c r="K20" s="182" t="s">
        <v>170</v>
      </c>
      <c r="L20" s="183" t="s">
        <v>321</v>
      </c>
      <c r="M20" s="183" t="s">
        <v>170</v>
      </c>
      <c r="N20" s="183" t="s">
        <v>170</v>
      </c>
      <c r="O20" s="183" t="s">
        <v>356</v>
      </c>
      <c r="P20" s="183" t="s">
        <v>355</v>
      </c>
      <c r="Q20" s="183" t="s">
        <v>250</v>
      </c>
      <c r="R20" s="183" t="s">
        <v>324</v>
      </c>
      <c r="S20" s="183" t="s">
        <v>357</v>
      </c>
      <c r="T20" s="183">
        <v>0</v>
      </c>
      <c r="U20" s="183">
        <v>2</v>
      </c>
      <c r="V20" s="183">
        <v>2</v>
      </c>
      <c r="W20" s="183">
        <v>2</v>
      </c>
    </row>
    <row r="21" spans="1:23">
      <c r="A21" s="183"/>
      <c r="B21" s="183"/>
      <c r="C21" s="183"/>
      <c r="D21" s="183"/>
      <c r="E21" s="182"/>
      <c r="F21" s="183"/>
      <c r="G21" s="183"/>
      <c r="H21" s="184"/>
      <c r="I21" s="183"/>
      <c r="J21" s="183"/>
      <c r="K21" s="182"/>
      <c r="L21" s="183"/>
      <c r="M21" s="183"/>
      <c r="N21" s="183"/>
      <c r="O21" s="183"/>
      <c r="P21" s="183"/>
      <c r="Q21" s="183"/>
      <c r="R21" s="183"/>
      <c r="S21" s="183"/>
      <c r="T21" s="183"/>
      <c r="U21" s="183"/>
      <c r="V21" s="183"/>
      <c r="W21" s="183"/>
    </row>
    <row r="22" spans="1:23" ht="78.75" customHeight="1">
      <c r="A22" s="183"/>
      <c r="B22" s="183"/>
      <c r="C22" s="183"/>
      <c r="D22" s="183"/>
      <c r="E22" s="182"/>
      <c r="F22" s="183"/>
      <c r="G22" s="183"/>
      <c r="H22" s="184"/>
      <c r="I22" s="183"/>
      <c r="J22" s="183"/>
      <c r="K22" s="182"/>
      <c r="L22" s="183"/>
      <c r="M22" s="183"/>
      <c r="N22" s="183"/>
      <c r="O22" s="183"/>
      <c r="P22" s="183"/>
      <c r="Q22" s="183"/>
      <c r="R22" s="183"/>
      <c r="S22" s="183"/>
      <c r="T22" s="183"/>
      <c r="U22" s="183"/>
      <c r="V22" s="183"/>
      <c r="W22" s="183"/>
    </row>
    <row r="23" spans="1:23" ht="14.25" customHeight="1">
      <c r="A23" s="208">
        <v>5</v>
      </c>
      <c r="B23" s="183" t="s">
        <v>358</v>
      </c>
      <c r="C23" s="183" t="s">
        <v>334</v>
      </c>
      <c r="D23" s="183" t="s">
        <v>334</v>
      </c>
      <c r="E23" s="183" t="s">
        <v>314</v>
      </c>
      <c r="F23" s="183" t="s">
        <v>325</v>
      </c>
      <c r="G23" s="183" t="s">
        <v>326</v>
      </c>
      <c r="H23" s="184">
        <v>5331101.12</v>
      </c>
      <c r="I23" s="183" t="s">
        <v>327</v>
      </c>
      <c r="J23" s="183" t="s">
        <v>246</v>
      </c>
      <c r="K23" s="182" t="s">
        <v>170</v>
      </c>
      <c r="L23" s="183" t="s">
        <v>321</v>
      </c>
      <c r="M23" s="182" t="s">
        <v>171</v>
      </c>
      <c r="N23" s="182" t="s">
        <v>171</v>
      </c>
      <c r="O23" s="183" t="s">
        <v>359</v>
      </c>
      <c r="P23" s="183" t="s">
        <v>391</v>
      </c>
      <c r="Q23" s="183" t="s">
        <v>250</v>
      </c>
      <c r="R23" s="183" t="s">
        <v>360</v>
      </c>
      <c r="S23" s="194" t="s">
        <v>390</v>
      </c>
      <c r="T23" s="195">
        <f>3+2+1</f>
        <v>6</v>
      </c>
      <c r="U23" s="195">
        <f>2+2+1</f>
        <v>5</v>
      </c>
      <c r="V23" s="195">
        <f>3+2+1</f>
        <v>6</v>
      </c>
      <c r="W23" s="195">
        <f>2+2+1</f>
        <v>5</v>
      </c>
    </row>
    <row r="24" spans="1:23" ht="51" customHeight="1">
      <c r="A24" s="208"/>
      <c r="B24" s="183"/>
      <c r="C24" s="183"/>
      <c r="D24" s="183"/>
      <c r="E24" s="183"/>
      <c r="F24" s="183"/>
      <c r="G24" s="183"/>
      <c r="H24" s="184"/>
      <c r="I24" s="183"/>
      <c r="J24" s="183"/>
      <c r="K24" s="182"/>
      <c r="L24" s="183"/>
      <c r="M24" s="182" t="s">
        <v>171</v>
      </c>
      <c r="N24" s="182" t="s">
        <v>171</v>
      </c>
      <c r="O24" s="183"/>
      <c r="P24" s="183"/>
      <c r="Q24" s="183"/>
      <c r="R24" s="183"/>
      <c r="S24" s="194"/>
      <c r="T24" s="195"/>
      <c r="U24" s="195"/>
      <c r="V24" s="195"/>
      <c r="W24" s="195"/>
    </row>
    <row r="25" spans="1:23" ht="151.5" customHeight="1">
      <c r="A25" s="102">
        <v>6</v>
      </c>
      <c r="B25" s="102" t="s">
        <v>376</v>
      </c>
      <c r="C25" s="102" t="s">
        <v>334</v>
      </c>
      <c r="D25" s="102" t="s">
        <v>334</v>
      </c>
      <c r="E25" s="102" t="s">
        <v>314</v>
      </c>
      <c r="F25" s="102" t="s">
        <v>377</v>
      </c>
      <c r="G25" s="102" t="s">
        <v>378</v>
      </c>
      <c r="H25" s="109">
        <v>755250</v>
      </c>
      <c r="I25" s="102" t="s">
        <v>328</v>
      </c>
      <c r="J25" s="102" t="s">
        <v>246</v>
      </c>
      <c r="K25" s="102" t="s">
        <v>170</v>
      </c>
      <c r="L25" s="102" t="s">
        <v>322</v>
      </c>
      <c r="M25" s="102" t="s">
        <v>170</v>
      </c>
      <c r="N25" s="102" t="s">
        <v>171</v>
      </c>
      <c r="O25" s="102" t="s">
        <v>380</v>
      </c>
      <c r="P25" s="102" t="s">
        <v>340</v>
      </c>
      <c r="Q25" s="102" t="s">
        <v>379</v>
      </c>
      <c r="R25" s="102" t="s">
        <v>381</v>
      </c>
      <c r="S25" s="109" t="s">
        <v>281</v>
      </c>
      <c r="T25" s="110">
        <v>5</v>
      </c>
      <c r="U25" s="110">
        <v>0</v>
      </c>
      <c r="V25" s="102">
        <v>0</v>
      </c>
      <c r="W25" s="102">
        <v>0</v>
      </c>
    </row>
    <row r="26" spans="1:23" ht="28.5" customHeight="1">
      <c r="A26" s="183">
        <v>7</v>
      </c>
      <c r="B26" s="183" t="s">
        <v>165</v>
      </c>
      <c r="C26" s="182" t="s">
        <v>334</v>
      </c>
      <c r="D26" s="182" t="s">
        <v>334</v>
      </c>
      <c r="E26" s="182" t="s">
        <v>273</v>
      </c>
      <c r="F26" s="183" t="s">
        <v>400</v>
      </c>
      <c r="G26" s="183" t="s">
        <v>315</v>
      </c>
      <c r="H26" s="184">
        <v>13000000</v>
      </c>
      <c r="I26" s="183" t="s">
        <v>316</v>
      </c>
      <c r="J26" s="183" t="s">
        <v>246</v>
      </c>
      <c r="K26" s="182" t="s">
        <v>170</v>
      </c>
      <c r="L26" s="183" t="s">
        <v>323</v>
      </c>
      <c r="M26" s="183" t="s">
        <v>170</v>
      </c>
      <c r="N26" s="183" t="s">
        <v>170</v>
      </c>
      <c r="O26" s="183" t="s">
        <v>347</v>
      </c>
      <c r="P26" s="183" t="s">
        <v>348</v>
      </c>
      <c r="Q26" s="183" t="s">
        <v>250</v>
      </c>
      <c r="R26" s="122" t="s">
        <v>349</v>
      </c>
      <c r="S26" s="102" t="s">
        <v>352</v>
      </c>
      <c r="T26" s="102">
        <v>500</v>
      </c>
      <c r="U26" s="102">
        <v>500</v>
      </c>
      <c r="V26" s="102">
        <v>500</v>
      </c>
      <c r="W26" s="102">
        <v>500</v>
      </c>
    </row>
    <row r="27" spans="1:23" ht="31.5" customHeight="1">
      <c r="A27" s="183"/>
      <c r="B27" s="183"/>
      <c r="C27" s="182"/>
      <c r="D27" s="182"/>
      <c r="E27" s="182"/>
      <c r="F27" s="183"/>
      <c r="G27" s="183"/>
      <c r="H27" s="184"/>
      <c r="I27" s="183"/>
      <c r="J27" s="183"/>
      <c r="K27" s="182"/>
      <c r="L27" s="183"/>
      <c r="M27" s="183"/>
      <c r="N27" s="183"/>
      <c r="O27" s="183"/>
      <c r="P27" s="183"/>
      <c r="Q27" s="183"/>
      <c r="R27" s="122" t="s">
        <v>350</v>
      </c>
      <c r="S27" s="121" t="s">
        <v>309</v>
      </c>
      <c r="T27" s="102">
        <v>4</v>
      </c>
      <c r="U27" s="102">
        <v>4</v>
      </c>
      <c r="V27" s="102">
        <v>4</v>
      </c>
      <c r="W27" s="102">
        <v>4</v>
      </c>
    </row>
    <row r="28" spans="1:23" ht="72" customHeight="1">
      <c r="A28" s="183"/>
      <c r="B28" s="183"/>
      <c r="C28" s="182"/>
      <c r="D28" s="182"/>
      <c r="E28" s="182"/>
      <c r="F28" s="183"/>
      <c r="G28" s="183"/>
      <c r="H28" s="184"/>
      <c r="I28" s="183"/>
      <c r="J28" s="183"/>
      <c r="K28" s="182"/>
      <c r="L28" s="183"/>
      <c r="M28" s="183"/>
      <c r="N28" s="183"/>
      <c r="O28" s="183"/>
      <c r="P28" s="183"/>
      <c r="Q28" s="183"/>
      <c r="R28" s="122" t="s">
        <v>351</v>
      </c>
      <c r="S28" s="102" t="s">
        <v>353</v>
      </c>
      <c r="T28" s="102">
        <v>85</v>
      </c>
      <c r="U28" s="102">
        <v>85</v>
      </c>
      <c r="V28" s="102">
        <v>85</v>
      </c>
      <c r="W28" s="102">
        <v>85</v>
      </c>
    </row>
    <row r="29" spans="1:23" ht="42" customHeight="1">
      <c r="A29" s="182">
        <v>8</v>
      </c>
      <c r="B29" s="182" t="s">
        <v>165</v>
      </c>
      <c r="C29" s="182" t="s">
        <v>334</v>
      </c>
      <c r="D29" s="182" t="s">
        <v>334</v>
      </c>
      <c r="E29" s="182" t="s">
        <v>314</v>
      </c>
      <c r="F29" s="182" t="s">
        <v>401</v>
      </c>
      <c r="G29" s="182" t="s">
        <v>329</v>
      </c>
      <c r="H29" s="192">
        <v>24000000</v>
      </c>
      <c r="I29" s="182" t="s">
        <v>330</v>
      </c>
      <c r="J29" s="182" t="s">
        <v>285</v>
      </c>
      <c r="K29" s="182" t="s">
        <v>170</v>
      </c>
      <c r="L29" s="182" t="s">
        <v>331</v>
      </c>
      <c r="M29" s="182" t="s">
        <v>170</v>
      </c>
      <c r="N29" s="182" t="s">
        <v>170</v>
      </c>
      <c r="O29" s="191" t="s">
        <v>332</v>
      </c>
      <c r="P29" s="183" t="s">
        <v>344</v>
      </c>
      <c r="Q29" s="183" t="s">
        <v>250</v>
      </c>
      <c r="R29" s="101" t="s">
        <v>382</v>
      </c>
      <c r="S29" s="106" t="s">
        <v>281</v>
      </c>
      <c r="T29" s="106">
        <v>14</v>
      </c>
      <c r="U29" s="106">
        <v>14</v>
      </c>
      <c r="V29" s="100">
        <v>14</v>
      </c>
      <c r="W29" s="100">
        <v>14</v>
      </c>
    </row>
    <row r="30" spans="1:23" ht="50.25" customHeight="1">
      <c r="A30" s="182"/>
      <c r="B30" s="182"/>
      <c r="C30" s="182"/>
      <c r="D30" s="182"/>
      <c r="E30" s="182"/>
      <c r="F30" s="182"/>
      <c r="G30" s="182"/>
      <c r="H30" s="192"/>
      <c r="I30" s="182"/>
      <c r="J30" s="182"/>
      <c r="K30" s="182"/>
      <c r="L30" s="182"/>
      <c r="M30" s="182"/>
      <c r="N30" s="182"/>
      <c r="O30" s="191"/>
      <c r="P30" s="183"/>
      <c r="Q30" s="183"/>
      <c r="R30" s="101" t="s">
        <v>383</v>
      </c>
      <c r="S30" s="106" t="s">
        <v>281</v>
      </c>
      <c r="T30" s="106">
        <v>20</v>
      </c>
      <c r="U30" s="106">
        <v>55</v>
      </c>
      <c r="V30" s="100">
        <v>55</v>
      </c>
      <c r="W30" s="100">
        <v>55</v>
      </c>
    </row>
    <row r="31" spans="1:23" s="97" customFormat="1" ht="20.25" customHeight="1">
      <c r="A31" s="183">
        <v>9</v>
      </c>
      <c r="B31" s="183" t="s">
        <v>472</v>
      </c>
      <c r="C31" s="183" t="s">
        <v>334</v>
      </c>
      <c r="D31" s="183" t="s">
        <v>334</v>
      </c>
      <c r="E31" s="183" t="s">
        <v>314</v>
      </c>
      <c r="F31" s="183" t="s">
        <v>473</v>
      </c>
      <c r="G31" s="183" t="s">
        <v>474</v>
      </c>
      <c r="H31" s="184">
        <v>500000</v>
      </c>
      <c r="I31" s="183" t="s">
        <v>475</v>
      </c>
      <c r="J31" s="183" t="s">
        <v>246</v>
      </c>
      <c r="K31" s="183" t="s">
        <v>170</v>
      </c>
      <c r="L31" s="183" t="s">
        <v>476</v>
      </c>
      <c r="M31" s="183" t="s">
        <v>170</v>
      </c>
      <c r="N31" s="183" t="s">
        <v>170</v>
      </c>
      <c r="O31" s="183" t="s">
        <v>477</v>
      </c>
      <c r="P31" s="183" t="s">
        <v>478</v>
      </c>
      <c r="Q31" s="185" t="s">
        <v>250</v>
      </c>
      <c r="R31" s="107" t="s">
        <v>479</v>
      </c>
      <c r="S31" s="102" t="s">
        <v>281</v>
      </c>
      <c r="T31" s="102">
        <v>30</v>
      </c>
      <c r="U31" s="102">
        <v>30</v>
      </c>
      <c r="V31" s="102">
        <v>30</v>
      </c>
      <c r="W31" s="102">
        <v>30</v>
      </c>
    </row>
    <row r="32" spans="1:23" s="97" customFormat="1" ht="17.25" customHeight="1">
      <c r="A32" s="183"/>
      <c r="B32" s="183"/>
      <c r="C32" s="183"/>
      <c r="D32" s="183"/>
      <c r="E32" s="183"/>
      <c r="F32" s="183"/>
      <c r="G32" s="183"/>
      <c r="H32" s="184"/>
      <c r="I32" s="183"/>
      <c r="J32" s="183"/>
      <c r="K32" s="183"/>
      <c r="L32" s="183"/>
      <c r="M32" s="183"/>
      <c r="N32" s="183"/>
      <c r="O32" s="183"/>
      <c r="P32" s="183"/>
      <c r="Q32" s="185"/>
      <c r="R32" s="107" t="s">
        <v>480</v>
      </c>
      <c r="S32" s="102" t="s">
        <v>281</v>
      </c>
      <c r="T32" s="102">
        <v>40</v>
      </c>
      <c r="U32" s="102">
        <v>40</v>
      </c>
      <c r="V32" s="102">
        <v>40</v>
      </c>
      <c r="W32" s="102">
        <v>40</v>
      </c>
    </row>
    <row r="33" spans="1:23" s="97" customFormat="1" ht="18.75" customHeight="1">
      <c r="A33" s="183"/>
      <c r="B33" s="183"/>
      <c r="C33" s="183"/>
      <c r="D33" s="183"/>
      <c r="E33" s="183"/>
      <c r="F33" s="183"/>
      <c r="G33" s="183"/>
      <c r="H33" s="184"/>
      <c r="I33" s="183"/>
      <c r="J33" s="183"/>
      <c r="K33" s="183"/>
      <c r="L33" s="183"/>
      <c r="M33" s="183"/>
      <c r="N33" s="183"/>
      <c r="O33" s="183"/>
      <c r="P33" s="183"/>
      <c r="Q33" s="185"/>
      <c r="R33" s="107" t="s">
        <v>481</v>
      </c>
      <c r="S33" s="102" t="s">
        <v>281</v>
      </c>
      <c r="T33" s="102">
        <v>5</v>
      </c>
      <c r="U33" s="102">
        <v>5</v>
      </c>
      <c r="V33" s="102">
        <v>7</v>
      </c>
      <c r="W33" s="102">
        <v>7</v>
      </c>
    </row>
    <row r="34" spans="1:23" ht="28.5" customHeight="1">
      <c r="A34" s="182">
        <v>10</v>
      </c>
      <c r="B34" s="182" t="s">
        <v>165</v>
      </c>
      <c r="C34" s="182" t="s">
        <v>334</v>
      </c>
      <c r="D34" s="182" t="s">
        <v>334</v>
      </c>
      <c r="E34" s="182" t="s">
        <v>273</v>
      </c>
      <c r="F34" s="182" t="s">
        <v>482</v>
      </c>
      <c r="G34" s="182" t="s">
        <v>274</v>
      </c>
      <c r="H34" s="192">
        <v>1496000</v>
      </c>
      <c r="I34" s="182" t="s">
        <v>275</v>
      </c>
      <c r="J34" s="182" t="s">
        <v>276</v>
      </c>
      <c r="K34" s="183" t="s">
        <v>170</v>
      </c>
      <c r="L34" s="182" t="s">
        <v>277</v>
      </c>
      <c r="M34" s="182" t="s">
        <v>171</v>
      </c>
      <c r="N34" s="182" t="s">
        <v>171</v>
      </c>
      <c r="O34" s="191" t="s">
        <v>278</v>
      </c>
      <c r="P34" s="196" t="s">
        <v>335</v>
      </c>
      <c r="Q34" s="196" t="s">
        <v>250</v>
      </c>
      <c r="R34" s="101" t="s">
        <v>279</v>
      </c>
      <c r="S34" s="106" t="s">
        <v>280</v>
      </c>
      <c r="T34" s="106">
        <v>10000</v>
      </c>
      <c r="U34" s="106">
        <v>50000</v>
      </c>
      <c r="V34" s="100">
        <v>200000</v>
      </c>
      <c r="W34" s="100">
        <v>400000</v>
      </c>
    </row>
    <row r="35" spans="1:23" ht="28.5">
      <c r="A35" s="182"/>
      <c r="B35" s="182"/>
      <c r="C35" s="182"/>
      <c r="D35" s="182"/>
      <c r="E35" s="182"/>
      <c r="F35" s="182"/>
      <c r="G35" s="182"/>
      <c r="H35" s="192"/>
      <c r="I35" s="182"/>
      <c r="J35" s="182"/>
      <c r="K35" s="183"/>
      <c r="L35" s="182"/>
      <c r="M35" s="182" t="s">
        <v>171</v>
      </c>
      <c r="N35" s="182" t="s">
        <v>171</v>
      </c>
      <c r="O35" s="191"/>
      <c r="P35" s="191"/>
      <c r="Q35" s="191"/>
      <c r="R35" s="101" t="s">
        <v>282</v>
      </c>
      <c r="S35" s="106" t="s">
        <v>281</v>
      </c>
      <c r="T35" s="106">
        <v>50</v>
      </c>
      <c r="U35" s="106">
        <v>200</v>
      </c>
      <c r="V35" s="100">
        <v>300</v>
      </c>
      <c r="W35" s="100">
        <v>500</v>
      </c>
    </row>
    <row r="36" spans="1:23" ht="57" customHeight="1">
      <c r="A36" s="182">
        <v>11</v>
      </c>
      <c r="B36" s="182" t="s">
        <v>165</v>
      </c>
      <c r="C36" s="182" t="s">
        <v>334</v>
      </c>
      <c r="D36" s="182" t="s">
        <v>334</v>
      </c>
      <c r="E36" s="182" t="s">
        <v>273</v>
      </c>
      <c r="F36" s="182" t="s">
        <v>483</v>
      </c>
      <c r="G36" s="182" t="s">
        <v>283</v>
      </c>
      <c r="H36" s="192">
        <v>100000000</v>
      </c>
      <c r="I36" s="182" t="s">
        <v>284</v>
      </c>
      <c r="J36" s="182" t="s">
        <v>285</v>
      </c>
      <c r="K36" s="182" t="s">
        <v>170</v>
      </c>
      <c r="L36" s="182" t="s">
        <v>286</v>
      </c>
      <c r="M36" s="182" t="s">
        <v>170</v>
      </c>
      <c r="N36" s="182" t="s">
        <v>170</v>
      </c>
      <c r="O36" s="191" t="s">
        <v>409</v>
      </c>
      <c r="P36" s="197" t="s">
        <v>410</v>
      </c>
      <c r="Q36" s="197" t="s">
        <v>250</v>
      </c>
      <c r="R36" s="100" t="s">
        <v>287</v>
      </c>
      <c r="S36" s="106">
        <v>322</v>
      </c>
      <c r="T36" s="106">
        <v>320</v>
      </c>
      <c r="U36" s="106">
        <v>320</v>
      </c>
      <c r="V36" s="100">
        <v>320</v>
      </c>
      <c r="W36" s="100">
        <v>320</v>
      </c>
    </row>
    <row r="37" spans="1:23">
      <c r="A37" s="182"/>
      <c r="B37" s="182"/>
      <c r="C37" s="182"/>
      <c r="D37" s="182"/>
      <c r="E37" s="182"/>
      <c r="F37" s="182"/>
      <c r="G37" s="182"/>
      <c r="H37" s="192"/>
      <c r="I37" s="182"/>
      <c r="J37" s="182"/>
      <c r="K37" s="182"/>
      <c r="L37" s="182"/>
      <c r="M37" s="182"/>
      <c r="N37" s="182"/>
      <c r="O37" s="191"/>
      <c r="P37" s="182"/>
      <c r="Q37" s="182"/>
      <c r="R37" s="100" t="s">
        <v>288</v>
      </c>
      <c r="S37" s="106">
        <v>120</v>
      </c>
      <c r="T37" s="106">
        <v>125</v>
      </c>
      <c r="U37" s="106">
        <v>130</v>
      </c>
      <c r="V37" s="100">
        <v>135</v>
      </c>
      <c r="W37" s="100">
        <v>140</v>
      </c>
    </row>
    <row r="38" spans="1:23" ht="71.25" customHeight="1">
      <c r="A38" s="182">
        <v>12</v>
      </c>
      <c r="B38" s="182" t="s">
        <v>165</v>
      </c>
      <c r="C38" s="182" t="s">
        <v>334</v>
      </c>
      <c r="D38" s="182" t="s">
        <v>334</v>
      </c>
      <c r="E38" s="182" t="s">
        <v>273</v>
      </c>
      <c r="F38" s="182" t="s">
        <v>484</v>
      </c>
      <c r="G38" s="183" t="s">
        <v>289</v>
      </c>
      <c r="H38" s="205">
        <v>28000000</v>
      </c>
      <c r="I38" s="179" t="s">
        <v>290</v>
      </c>
      <c r="J38" s="182" t="s">
        <v>285</v>
      </c>
      <c r="K38" s="182" t="s">
        <v>170</v>
      </c>
      <c r="L38" s="182" t="s">
        <v>291</v>
      </c>
      <c r="M38" s="182" t="s">
        <v>170</v>
      </c>
      <c r="N38" s="182" t="s">
        <v>170</v>
      </c>
      <c r="O38" s="191" t="s">
        <v>404</v>
      </c>
      <c r="P38" s="185" t="s">
        <v>405</v>
      </c>
      <c r="Q38" s="185" t="s">
        <v>250</v>
      </c>
      <c r="R38" s="102" t="s">
        <v>406</v>
      </c>
      <c r="S38" s="106" t="s">
        <v>292</v>
      </c>
      <c r="T38" s="102">
        <v>168</v>
      </c>
      <c r="U38" s="102">
        <v>158</v>
      </c>
      <c r="V38" s="102">
        <v>130</v>
      </c>
      <c r="W38" s="102">
        <v>108</v>
      </c>
    </row>
    <row r="39" spans="1:23" ht="28.5">
      <c r="A39" s="182"/>
      <c r="B39" s="182"/>
      <c r="C39" s="182"/>
      <c r="D39" s="182"/>
      <c r="E39" s="182"/>
      <c r="F39" s="182"/>
      <c r="G39" s="183"/>
      <c r="H39" s="205"/>
      <c r="I39" s="179"/>
      <c r="J39" s="182"/>
      <c r="K39" s="182"/>
      <c r="L39" s="182"/>
      <c r="M39" s="182"/>
      <c r="N39" s="182"/>
      <c r="O39" s="191"/>
      <c r="P39" s="183"/>
      <c r="Q39" s="183"/>
      <c r="R39" s="102" t="s">
        <v>407</v>
      </c>
      <c r="S39" s="106" t="s">
        <v>293</v>
      </c>
      <c r="T39" s="102">
        <v>20</v>
      </c>
      <c r="U39" s="102">
        <v>19</v>
      </c>
      <c r="V39" s="102">
        <v>16</v>
      </c>
      <c r="W39" s="102">
        <v>15</v>
      </c>
    </row>
    <row r="40" spans="1:23" ht="28.5">
      <c r="A40" s="182"/>
      <c r="B40" s="182"/>
      <c r="C40" s="182"/>
      <c r="D40" s="182"/>
      <c r="E40" s="182"/>
      <c r="F40" s="182"/>
      <c r="G40" s="183"/>
      <c r="H40" s="205"/>
      <c r="I40" s="179"/>
      <c r="J40" s="182"/>
      <c r="K40" s="182"/>
      <c r="L40" s="182"/>
      <c r="M40" s="182"/>
      <c r="N40" s="182"/>
      <c r="O40" s="191"/>
      <c r="P40" s="183"/>
      <c r="Q40" s="183"/>
      <c r="R40" s="106" t="s">
        <v>294</v>
      </c>
      <c r="S40" s="102" t="s">
        <v>408</v>
      </c>
      <c r="T40" s="102">
        <v>10</v>
      </c>
      <c r="U40" s="102">
        <v>0</v>
      </c>
      <c r="V40" s="102">
        <v>0</v>
      </c>
      <c r="W40" s="102">
        <v>0</v>
      </c>
    </row>
    <row r="41" spans="1:23">
      <c r="A41" s="182">
        <v>13</v>
      </c>
      <c r="B41" s="182" t="s">
        <v>160</v>
      </c>
      <c r="C41" s="182" t="s">
        <v>361</v>
      </c>
      <c r="D41" s="182" t="s">
        <v>362</v>
      </c>
      <c r="E41" s="182" t="s">
        <v>334</v>
      </c>
      <c r="F41" s="191" t="s">
        <v>364</v>
      </c>
      <c r="G41" s="182" t="s">
        <v>402</v>
      </c>
      <c r="H41" s="193" t="s">
        <v>334</v>
      </c>
      <c r="I41" s="191" t="s">
        <v>334</v>
      </c>
      <c r="J41" s="182" t="s">
        <v>363</v>
      </c>
      <c r="K41" s="182" t="s">
        <v>170</v>
      </c>
      <c r="L41" s="182" t="s">
        <v>365</v>
      </c>
      <c r="M41" s="182" t="s">
        <v>171</v>
      </c>
      <c r="N41" s="182" t="s">
        <v>171</v>
      </c>
      <c r="O41" s="182" t="s">
        <v>415</v>
      </c>
      <c r="P41" s="182" t="s">
        <v>366</v>
      </c>
      <c r="Q41" s="182" t="s">
        <v>420</v>
      </c>
      <c r="R41" s="182" t="s">
        <v>416</v>
      </c>
      <c r="S41" s="196" t="s">
        <v>281</v>
      </c>
      <c r="T41" s="191">
        <v>1</v>
      </c>
      <c r="U41" s="191">
        <v>0</v>
      </c>
      <c r="V41" s="182">
        <v>0</v>
      </c>
      <c r="W41" s="182">
        <v>0</v>
      </c>
    </row>
    <row r="42" spans="1:23">
      <c r="A42" s="182"/>
      <c r="B42" s="182"/>
      <c r="C42" s="182"/>
      <c r="D42" s="182"/>
      <c r="E42" s="182"/>
      <c r="F42" s="191"/>
      <c r="G42" s="182"/>
      <c r="H42" s="193"/>
      <c r="I42" s="191"/>
      <c r="J42" s="182"/>
      <c r="K42" s="182"/>
      <c r="L42" s="182"/>
      <c r="M42" s="182"/>
      <c r="N42" s="182"/>
      <c r="O42" s="182"/>
      <c r="P42" s="182"/>
      <c r="Q42" s="182"/>
      <c r="R42" s="182"/>
      <c r="S42" s="191"/>
      <c r="T42" s="191"/>
      <c r="U42" s="191"/>
      <c r="V42" s="182"/>
      <c r="W42" s="182"/>
    </row>
    <row r="43" spans="1:23" ht="33" customHeight="1">
      <c r="A43" s="182"/>
      <c r="B43" s="182"/>
      <c r="C43" s="182"/>
      <c r="D43" s="182"/>
      <c r="E43" s="182"/>
      <c r="F43" s="191"/>
      <c r="G43" s="182"/>
      <c r="H43" s="193"/>
      <c r="I43" s="191"/>
      <c r="J43" s="182"/>
      <c r="K43" s="182"/>
      <c r="L43" s="182"/>
      <c r="M43" s="182"/>
      <c r="N43" s="182"/>
      <c r="O43" s="182"/>
      <c r="P43" s="182"/>
      <c r="Q43" s="182"/>
      <c r="R43" s="182"/>
      <c r="S43" s="191"/>
      <c r="T43" s="191"/>
      <c r="U43" s="191"/>
      <c r="V43" s="182"/>
      <c r="W43" s="182"/>
    </row>
    <row r="44" spans="1:23" s="98" customFormat="1" ht="33" customHeight="1">
      <c r="A44" s="182">
        <v>14</v>
      </c>
      <c r="B44" s="182" t="s">
        <v>160</v>
      </c>
      <c r="C44" s="182" t="s">
        <v>334</v>
      </c>
      <c r="D44" s="182" t="s">
        <v>334</v>
      </c>
      <c r="E44" s="182" t="s">
        <v>334</v>
      </c>
      <c r="F44" s="191" t="s">
        <v>417</v>
      </c>
      <c r="G44" s="182" t="s">
        <v>418</v>
      </c>
      <c r="H44" s="193" t="s">
        <v>334</v>
      </c>
      <c r="I44" s="191" t="s">
        <v>334</v>
      </c>
      <c r="J44" s="182" t="s">
        <v>363</v>
      </c>
      <c r="K44" s="182" t="s">
        <v>170</v>
      </c>
      <c r="L44" s="182" t="s">
        <v>365</v>
      </c>
      <c r="M44" s="182" t="s">
        <v>171</v>
      </c>
      <c r="N44" s="182" t="s">
        <v>171</v>
      </c>
      <c r="O44" s="182" t="s">
        <v>419</v>
      </c>
      <c r="P44" s="182" t="s">
        <v>421</v>
      </c>
      <c r="Q44" s="182"/>
      <c r="R44" s="100" t="s">
        <v>422</v>
      </c>
      <c r="S44" s="103" t="s">
        <v>439</v>
      </c>
      <c r="T44" s="106">
        <v>3</v>
      </c>
      <c r="U44" s="106">
        <v>1</v>
      </c>
      <c r="V44" s="100">
        <v>0</v>
      </c>
      <c r="W44" s="100">
        <v>0</v>
      </c>
    </row>
    <row r="45" spans="1:23" s="98" customFormat="1" ht="33" customHeight="1">
      <c r="A45" s="182"/>
      <c r="B45" s="182"/>
      <c r="C45" s="182"/>
      <c r="D45" s="182"/>
      <c r="E45" s="182"/>
      <c r="F45" s="191"/>
      <c r="G45" s="182"/>
      <c r="H45" s="193"/>
      <c r="I45" s="191"/>
      <c r="J45" s="182"/>
      <c r="K45" s="182"/>
      <c r="L45" s="182"/>
      <c r="M45" s="182"/>
      <c r="N45" s="182"/>
      <c r="O45" s="182"/>
      <c r="P45" s="182"/>
      <c r="Q45" s="182"/>
      <c r="R45" s="100" t="s">
        <v>423</v>
      </c>
      <c r="S45" s="103" t="s">
        <v>439</v>
      </c>
      <c r="T45" s="106">
        <v>2</v>
      </c>
      <c r="U45" s="106">
        <v>2</v>
      </c>
      <c r="V45" s="100">
        <v>0</v>
      </c>
      <c r="W45" s="100">
        <v>0</v>
      </c>
    </row>
    <row r="46" spans="1:23">
      <c r="A46" s="182">
        <v>15</v>
      </c>
      <c r="B46" s="182" t="s">
        <v>160</v>
      </c>
      <c r="C46" s="182" t="s">
        <v>334</v>
      </c>
      <c r="D46" s="182" t="s">
        <v>334</v>
      </c>
      <c r="E46" s="182" t="s">
        <v>334</v>
      </c>
      <c r="F46" s="191" t="s">
        <v>424</v>
      </c>
      <c r="G46" s="182" t="s">
        <v>386</v>
      </c>
      <c r="H46" s="193">
        <v>50000</v>
      </c>
      <c r="I46" s="191" t="s">
        <v>272</v>
      </c>
      <c r="J46" s="182" t="s">
        <v>246</v>
      </c>
      <c r="K46" s="182" t="s">
        <v>170</v>
      </c>
      <c r="L46" s="182" t="s">
        <v>334</v>
      </c>
      <c r="M46" s="182" t="s">
        <v>171</v>
      </c>
      <c r="N46" s="182" t="s">
        <v>171</v>
      </c>
      <c r="O46" s="183" t="s">
        <v>412</v>
      </c>
      <c r="P46" s="191" t="s">
        <v>471</v>
      </c>
      <c r="Q46" s="182"/>
      <c r="R46" s="100" t="s">
        <v>426</v>
      </c>
      <c r="S46" s="103" t="s">
        <v>440</v>
      </c>
      <c r="T46" s="106">
        <v>1000</v>
      </c>
      <c r="U46" s="106">
        <v>1000</v>
      </c>
      <c r="V46" s="106">
        <v>1000</v>
      </c>
      <c r="W46" s="106">
        <v>1000</v>
      </c>
    </row>
    <row r="47" spans="1:23">
      <c r="A47" s="182"/>
      <c r="B47" s="182"/>
      <c r="C47" s="182"/>
      <c r="D47" s="182"/>
      <c r="E47" s="182"/>
      <c r="F47" s="191"/>
      <c r="G47" s="182"/>
      <c r="H47" s="193"/>
      <c r="I47" s="191"/>
      <c r="J47" s="182"/>
      <c r="K47" s="182"/>
      <c r="L47" s="182"/>
      <c r="M47" s="182"/>
      <c r="N47" s="182"/>
      <c r="O47" s="183"/>
      <c r="P47" s="191"/>
      <c r="Q47" s="182"/>
      <c r="R47" s="100" t="s">
        <v>425</v>
      </c>
      <c r="S47" s="103" t="s">
        <v>441</v>
      </c>
      <c r="T47" s="106">
        <v>150</v>
      </c>
      <c r="U47" s="106">
        <v>150</v>
      </c>
      <c r="V47" s="106">
        <v>150</v>
      </c>
      <c r="W47" s="106">
        <v>150</v>
      </c>
    </row>
    <row r="48" spans="1:23" ht="15" customHeight="1">
      <c r="A48" s="182"/>
      <c r="B48" s="182"/>
      <c r="C48" s="182"/>
      <c r="D48" s="182"/>
      <c r="E48" s="182"/>
      <c r="F48" s="191"/>
      <c r="G48" s="182"/>
      <c r="H48" s="193"/>
      <c r="I48" s="191"/>
      <c r="J48" s="182"/>
      <c r="K48" s="182"/>
      <c r="L48" s="182"/>
      <c r="M48" s="182"/>
      <c r="N48" s="182"/>
      <c r="O48" s="183"/>
      <c r="P48" s="191"/>
      <c r="Q48" s="182"/>
      <c r="R48" s="100" t="s">
        <v>427</v>
      </c>
      <c r="S48" s="103" t="s">
        <v>442</v>
      </c>
      <c r="T48" s="106">
        <v>10</v>
      </c>
      <c r="U48" s="106">
        <v>10</v>
      </c>
      <c r="V48" s="106">
        <v>10</v>
      </c>
      <c r="W48" s="106">
        <v>10</v>
      </c>
    </row>
    <row r="49" spans="1:1024" ht="14.25" customHeight="1">
      <c r="A49" s="182">
        <v>16</v>
      </c>
      <c r="B49" s="182" t="s">
        <v>160</v>
      </c>
      <c r="C49" s="179" t="s">
        <v>334</v>
      </c>
      <c r="D49" s="179" t="s">
        <v>334</v>
      </c>
      <c r="E49" s="179" t="s">
        <v>334</v>
      </c>
      <c r="F49" s="179" t="s">
        <v>411</v>
      </c>
      <c r="G49" s="179" t="s">
        <v>428</v>
      </c>
      <c r="H49" s="192" t="s">
        <v>334</v>
      </c>
      <c r="I49" s="192" t="s">
        <v>334</v>
      </c>
      <c r="J49" s="179" t="s">
        <v>367</v>
      </c>
      <c r="K49" s="179" t="s">
        <v>170</v>
      </c>
      <c r="L49" s="179" t="s">
        <v>368</v>
      </c>
      <c r="M49" s="179" t="s">
        <v>171</v>
      </c>
      <c r="N49" s="179" t="s">
        <v>171</v>
      </c>
      <c r="O49" s="191" t="s">
        <v>412</v>
      </c>
      <c r="P49" s="191" t="s">
        <v>471</v>
      </c>
      <c r="Q49" s="191" t="s">
        <v>413</v>
      </c>
      <c r="R49" s="100" t="s">
        <v>422</v>
      </c>
      <c r="S49" s="103" t="s">
        <v>309</v>
      </c>
      <c r="T49" s="106">
        <v>1</v>
      </c>
      <c r="U49" s="106">
        <v>1</v>
      </c>
      <c r="V49" s="100">
        <v>1</v>
      </c>
      <c r="W49" s="100">
        <v>1</v>
      </c>
    </row>
    <row r="50" spans="1:1024">
      <c r="A50" s="182"/>
      <c r="B50" s="182"/>
      <c r="C50" s="179"/>
      <c r="D50" s="179"/>
      <c r="E50" s="179"/>
      <c r="F50" s="179"/>
      <c r="G50" s="179"/>
      <c r="H50" s="192"/>
      <c r="I50" s="192"/>
      <c r="J50" s="179"/>
      <c r="K50" s="179"/>
      <c r="L50" s="179"/>
      <c r="M50" s="179"/>
      <c r="N50" s="179"/>
      <c r="O50" s="191"/>
      <c r="P50" s="191"/>
      <c r="Q50" s="191"/>
      <c r="R50" s="101" t="s">
        <v>431</v>
      </c>
      <c r="S50" s="119" t="s">
        <v>432</v>
      </c>
      <c r="T50" s="106">
        <v>1</v>
      </c>
      <c r="U50" s="106">
        <v>1</v>
      </c>
      <c r="V50" s="100">
        <v>1</v>
      </c>
      <c r="W50" s="100">
        <v>1</v>
      </c>
    </row>
    <row r="51" spans="1:1024" ht="57" customHeight="1">
      <c r="A51" s="182"/>
      <c r="B51" s="182"/>
      <c r="C51" s="179"/>
      <c r="D51" s="179"/>
      <c r="E51" s="179"/>
      <c r="F51" s="179"/>
      <c r="G51" s="179"/>
      <c r="H51" s="192"/>
      <c r="I51" s="192"/>
      <c r="J51" s="179"/>
      <c r="K51" s="179"/>
      <c r="L51" s="179"/>
      <c r="M51" s="179"/>
      <c r="N51" s="179"/>
      <c r="O51" s="191"/>
      <c r="P51" s="191"/>
      <c r="Q51" s="191"/>
      <c r="R51" s="101" t="s">
        <v>414</v>
      </c>
      <c r="S51" s="119" t="s">
        <v>433</v>
      </c>
      <c r="T51" s="106">
        <v>800</v>
      </c>
      <c r="U51" s="106">
        <v>800</v>
      </c>
      <c r="V51" s="100">
        <v>800</v>
      </c>
      <c r="W51" s="100">
        <v>800</v>
      </c>
    </row>
    <row r="52" spans="1:1024" ht="42.75" customHeight="1">
      <c r="A52" s="182">
        <v>17</v>
      </c>
      <c r="B52" s="182" t="s">
        <v>165</v>
      </c>
      <c r="C52" s="179" t="s">
        <v>334</v>
      </c>
      <c r="D52" s="179" t="s">
        <v>334</v>
      </c>
      <c r="E52" s="179" t="s">
        <v>387</v>
      </c>
      <c r="F52" s="179" t="s">
        <v>403</v>
      </c>
      <c r="G52" s="179" t="s">
        <v>388</v>
      </c>
      <c r="H52" s="182" t="s">
        <v>389</v>
      </c>
      <c r="I52" s="182" t="s">
        <v>375</v>
      </c>
      <c r="J52" s="179" t="s">
        <v>276</v>
      </c>
      <c r="K52" s="179" t="s">
        <v>171</v>
      </c>
      <c r="L52" s="179" t="s">
        <v>429</v>
      </c>
      <c r="M52" s="179" t="s">
        <v>171</v>
      </c>
      <c r="N52" s="179" t="s">
        <v>171</v>
      </c>
      <c r="O52" s="179" t="s">
        <v>369</v>
      </c>
      <c r="P52" s="182" t="s">
        <v>338</v>
      </c>
      <c r="Q52" s="182" t="s">
        <v>339</v>
      </c>
      <c r="R52" s="179" t="s">
        <v>370</v>
      </c>
      <c r="S52" s="180" t="s">
        <v>371</v>
      </c>
      <c r="T52" s="181" t="s">
        <v>372</v>
      </c>
      <c r="U52" s="181" t="s">
        <v>373</v>
      </c>
      <c r="V52" s="179" t="s">
        <v>374</v>
      </c>
      <c r="W52" s="179" t="s">
        <v>374</v>
      </c>
    </row>
    <row r="53" spans="1:1024">
      <c r="A53" s="182"/>
      <c r="B53" s="182"/>
      <c r="C53" s="179"/>
      <c r="D53" s="179"/>
      <c r="E53" s="179"/>
      <c r="F53" s="179"/>
      <c r="G53" s="179"/>
      <c r="H53" s="182"/>
      <c r="I53" s="182"/>
      <c r="J53" s="179"/>
      <c r="K53" s="179"/>
      <c r="L53" s="179"/>
      <c r="M53" s="179"/>
      <c r="N53" s="179"/>
      <c r="O53" s="179"/>
      <c r="P53" s="182"/>
      <c r="Q53" s="182"/>
      <c r="R53" s="179"/>
      <c r="S53" s="180"/>
      <c r="T53" s="181"/>
      <c r="U53" s="181"/>
      <c r="V53" s="179"/>
      <c r="W53" s="179"/>
    </row>
    <row r="54" spans="1:1024" s="97" customFormat="1" ht="28.5">
      <c r="A54" s="183">
        <v>18</v>
      </c>
      <c r="B54" s="183" t="s">
        <v>163</v>
      </c>
      <c r="C54" s="183" t="s">
        <v>241</v>
      </c>
      <c r="D54" s="183" t="s">
        <v>242</v>
      </c>
      <c r="E54" s="183" t="s">
        <v>243</v>
      </c>
      <c r="F54" s="183" t="s">
        <v>396</v>
      </c>
      <c r="G54" s="183" t="s">
        <v>244</v>
      </c>
      <c r="H54" s="184">
        <v>854530636</v>
      </c>
      <c r="I54" s="183" t="s">
        <v>245</v>
      </c>
      <c r="J54" s="183" t="s">
        <v>246</v>
      </c>
      <c r="K54" s="183" t="s">
        <v>170</v>
      </c>
      <c r="L54" s="183" t="s">
        <v>247</v>
      </c>
      <c r="M54" s="183" t="s">
        <v>170</v>
      </c>
      <c r="N54" s="183" t="s">
        <v>170</v>
      </c>
      <c r="O54" s="183" t="s">
        <v>248</v>
      </c>
      <c r="P54" s="183" t="s">
        <v>249</v>
      </c>
      <c r="Q54" s="183" t="s">
        <v>250</v>
      </c>
      <c r="R54" s="107" t="s">
        <v>251</v>
      </c>
      <c r="S54" s="121" t="s">
        <v>446</v>
      </c>
      <c r="T54" s="110">
        <v>1100</v>
      </c>
      <c r="U54" s="110">
        <v>1150</v>
      </c>
      <c r="V54" s="110">
        <v>1250</v>
      </c>
      <c r="W54" s="110">
        <v>1250</v>
      </c>
    </row>
    <row r="55" spans="1:1024" s="97" customFormat="1">
      <c r="A55" s="183"/>
      <c r="B55" s="183"/>
      <c r="C55" s="183"/>
      <c r="D55" s="183"/>
      <c r="E55" s="183"/>
      <c r="F55" s="183"/>
      <c r="G55" s="183"/>
      <c r="H55" s="184"/>
      <c r="I55" s="183"/>
      <c r="J55" s="183"/>
      <c r="K55" s="183"/>
      <c r="L55" s="183"/>
      <c r="M55" s="183"/>
      <c r="N55" s="183"/>
      <c r="O55" s="183"/>
      <c r="P55" s="183"/>
      <c r="Q55" s="183"/>
      <c r="R55" s="107" t="s">
        <v>252</v>
      </c>
      <c r="S55" s="121" t="s">
        <v>447</v>
      </c>
      <c r="T55" s="102">
        <v>0</v>
      </c>
      <c r="U55" s="102">
        <v>1</v>
      </c>
      <c r="V55" s="102">
        <v>0</v>
      </c>
      <c r="W55" s="102">
        <v>0</v>
      </c>
    </row>
    <row r="56" spans="1:1024" s="97" customFormat="1" ht="28.5">
      <c r="A56" s="183"/>
      <c r="B56" s="183"/>
      <c r="C56" s="183"/>
      <c r="D56" s="183"/>
      <c r="E56" s="183"/>
      <c r="F56" s="183"/>
      <c r="G56" s="183"/>
      <c r="H56" s="184"/>
      <c r="I56" s="183"/>
      <c r="J56" s="183"/>
      <c r="K56" s="183"/>
      <c r="L56" s="183"/>
      <c r="M56" s="183"/>
      <c r="N56" s="183"/>
      <c r="O56" s="183"/>
      <c r="P56" s="183"/>
      <c r="Q56" s="183"/>
      <c r="R56" s="102" t="s">
        <v>253</v>
      </c>
      <c r="S56" s="121" t="s">
        <v>448</v>
      </c>
      <c r="T56" s="102">
        <v>2</v>
      </c>
      <c r="U56" s="102">
        <v>1</v>
      </c>
      <c r="V56" s="102">
        <v>0</v>
      </c>
      <c r="W56" s="102">
        <v>0</v>
      </c>
    </row>
    <row r="57" spans="1:1024" s="97" customFormat="1" ht="28.5">
      <c r="A57" s="183">
        <v>19</v>
      </c>
      <c r="B57" s="183" t="s">
        <v>163</v>
      </c>
      <c r="C57" s="183" t="s">
        <v>241</v>
      </c>
      <c r="D57" s="183" t="s">
        <v>254</v>
      </c>
      <c r="E57" s="183" t="s">
        <v>243</v>
      </c>
      <c r="F57" s="183" t="s">
        <v>394</v>
      </c>
      <c r="G57" s="183" t="s">
        <v>255</v>
      </c>
      <c r="H57" s="184">
        <v>172446352</v>
      </c>
      <c r="I57" s="183" t="s">
        <v>256</v>
      </c>
      <c r="J57" s="183" t="s">
        <v>246</v>
      </c>
      <c r="K57" s="183" t="s">
        <v>170</v>
      </c>
      <c r="L57" s="183" t="s">
        <v>257</v>
      </c>
      <c r="M57" s="183" t="s">
        <v>170</v>
      </c>
      <c r="N57" s="183" t="s">
        <v>170</v>
      </c>
      <c r="O57" s="183" t="s">
        <v>258</v>
      </c>
      <c r="P57" s="183" t="s">
        <v>259</v>
      </c>
      <c r="Q57" s="183" t="s">
        <v>250</v>
      </c>
      <c r="R57" s="102" t="s">
        <v>260</v>
      </c>
      <c r="S57" s="121" t="s">
        <v>447</v>
      </c>
      <c r="T57" s="102">
        <v>1</v>
      </c>
      <c r="U57" s="102">
        <v>0</v>
      </c>
      <c r="V57" s="102">
        <v>0</v>
      </c>
      <c r="W57" s="102">
        <v>0</v>
      </c>
    </row>
    <row r="58" spans="1:1024" s="97" customFormat="1">
      <c r="A58" s="183"/>
      <c r="B58" s="183"/>
      <c r="C58" s="183"/>
      <c r="D58" s="183"/>
      <c r="E58" s="183"/>
      <c r="F58" s="183"/>
      <c r="G58" s="183"/>
      <c r="H58" s="184"/>
      <c r="I58" s="183"/>
      <c r="J58" s="183"/>
      <c r="K58" s="183"/>
      <c r="L58" s="183"/>
      <c r="M58" s="183"/>
      <c r="N58" s="183"/>
      <c r="O58" s="183"/>
      <c r="P58" s="183"/>
      <c r="Q58" s="183"/>
      <c r="R58" s="102" t="s">
        <v>261</v>
      </c>
      <c r="S58" s="121" t="s">
        <v>447</v>
      </c>
      <c r="T58" s="102">
        <v>0</v>
      </c>
      <c r="U58" s="102">
        <v>1</v>
      </c>
      <c r="V58" s="102">
        <v>0</v>
      </c>
      <c r="W58" s="102">
        <v>0</v>
      </c>
    </row>
    <row r="59" spans="1:1024" s="97" customFormat="1">
      <c r="A59" s="183"/>
      <c r="B59" s="183"/>
      <c r="C59" s="183"/>
      <c r="D59" s="183"/>
      <c r="E59" s="183"/>
      <c r="F59" s="183"/>
      <c r="G59" s="183"/>
      <c r="H59" s="184"/>
      <c r="I59" s="183"/>
      <c r="J59" s="183"/>
      <c r="K59" s="183"/>
      <c r="L59" s="183"/>
      <c r="M59" s="183"/>
      <c r="N59" s="183"/>
      <c r="O59" s="183"/>
      <c r="P59" s="183"/>
      <c r="Q59" s="183"/>
      <c r="R59" s="102" t="s">
        <v>262</v>
      </c>
      <c r="S59" s="121" t="s">
        <v>449</v>
      </c>
      <c r="T59" s="102">
        <v>150</v>
      </c>
      <c r="U59" s="102">
        <v>180</v>
      </c>
      <c r="V59" s="102">
        <v>200</v>
      </c>
      <c r="W59" s="102">
        <v>200</v>
      </c>
    </row>
    <row r="60" spans="1:1024" s="97" customFormat="1" ht="28.5">
      <c r="A60" s="183">
        <v>20</v>
      </c>
      <c r="B60" s="183" t="s">
        <v>163</v>
      </c>
      <c r="C60" s="183" t="s">
        <v>241</v>
      </c>
      <c r="D60" s="183" t="s">
        <v>263</v>
      </c>
      <c r="E60" s="183" t="s">
        <v>243</v>
      </c>
      <c r="F60" s="183" t="s">
        <v>395</v>
      </c>
      <c r="G60" s="183" t="s">
        <v>397</v>
      </c>
      <c r="H60" s="184">
        <v>337459799</v>
      </c>
      <c r="I60" s="183" t="s">
        <v>264</v>
      </c>
      <c r="J60" s="183" t="s">
        <v>246</v>
      </c>
      <c r="K60" s="183" t="s">
        <v>170</v>
      </c>
      <c r="L60" s="183" t="s">
        <v>265</v>
      </c>
      <c r="M60" s="183" t="s">
        <v>170</v>
      </c>
      <c r="N60" s="183" t="s">
        <v>170</v>
      </c>
      <c r="O60" s="183" t="s">
        <v>266</v>
      </c>
      <c r="P60" s="183" t="s">
        <v>267</v>
      </c>
      <c r="Q60" s="183" t="s">
        <v>268</v>
      </c>
      <c r="R60" s="102" t="s">
        <v>269</v>
      </c>
      <c r="S60" s="121" t="s">
        <v>450</v>
      </c>
      <c r="T60" s="110">
        <v>62000</v>
      </c>
      <c r="U60" s="110">
        <v>64000</v>
      </c>
      <c r="V60" s="110">
        <v>65000</v>
      </c>
      <c r="W60" s="110">
        <v>65000</v>
      </c>
    </row>
    <row r="61" spans="1:1024" s="97" customFormat="1" ht="28.5">
      <c r="A61" s="183"/>
      <c r="B61" s="183"/>
      <c r="C61" s="183"/>
      <c r="D61" s="183"/>
      <c r="E61" s="183"/>
      <c r="F61" s="183"/>
      <c r="G61" s="183"/>
      <c r="H61" s="184"/>
      <c r="I61" s="183"/>
      <c r="J61" s="183"/>
      <c r="K61" s="183"/>
      <c r="L61" s="183"/>
      <c r="M61" s="183"/>
      <c r="N61" s="183"/>
      <c r="O61" s="183"/>
      <c r="P61" s="183"/>
      <c r="Q61" s="183"/>
      <c r="R61" s="102" t="s">
        <v>270</v>
      </c>
      <c r="S61" s="121" t="s">
        <v>447</v>
      </c>
      <c r="T61" s="102">
        <v>1</v>
      </c>
      <c r="U61" s="102">
        <v>0</v>
      </c>
      <c r="V61" s="102">
        <v>0</v>
      </c>
      <c r="W61" s="102">
        <v>0</v>
      </c>
    </row>
    <row r="62" spans="1:1024" s="97" customFormat="1" ht="28.5">
      <c r="A62" s="183"/>
      <c r="B62" s="183"/>
      <c r="C62" s="183"/>
      <c r="D62" s="183"/>
      <c r="E62" s="183"/>
      <c r="F62" s="183"/>
      <c r="G62" s="183"/>
      <c r="H62" s="184"/>
      <c r="I62" s="183"/>
      <c r="J62" s="183"/>
      <c r="K62" s="183"/>
      <c r="L62" s="183"/>
      <c r="M62" s="183"/>
      <c r="N62" s="183"/>
      <c r="O62" s="183"/>
      <c r="P62" s="183"/>
      <c r="Q62" s="183"/>
      <c r="R62" s="102" t="s">
        <v>271</v>
      </c>
      <c r="S62" s="121" t="s">
        <v>451</v>
      </c>
      <c r="T62" s="102">
        <v>40</v>
      </c>
      <c r="U62" s="102">
        <v>60</v>
      </c>
      <c r="V62" s="102">
        <v>80</v>
      </c>
      <c r="W62" s="102">
        <v>80</v>
      </c>
    </row>
    <row r="63" spans="1:1024" s="98" customFormat="1" ht="28.5">
      <c r="A63" s="182">
        <v>21</v>
      </c>
      <c r="B63" s="182" t="s">
        <v>166</v>
      </c>
      <c r="C63" s="182" t="s">
        <v>334</v>
      </c>
      <c r="D63" s="182" t="s">
        <v>334</v>
      </c>
      <c r="E63" s="182" t="s">
        <v>273</v>
      </c>
      <c r="F63" s="182" t="s">
        <v>452</v>
      </c>
      <c r="G63" s="182" t="s">
        <v>469</v>
      </c>
      <c r="H63" s="192">
        <f>6480000+107881.25</f>
        <v>6587881.25</v>
      </c>
      <c r="I63" s="182" t="s">
        <v>392</v>
      </c>
      <c r="J63" s="182" t="s">
        <v>246</v>
      </c>
      <c r="K63" s="182" t="s">
        <v>170</v>
      </c>
      <c r="L63" s="182" t="s">
        <v>430</v>
      </c>
      <c r="M63" s="182" t="s">
        <v>171</v>
      </c>
      <c r="N63" s="182" t="s">
        <v>171</v>
      </c>
      <c r="O63" s="100" t="s">
        <v>485</v>
      </c>
      <c r="P63" s="99" t="s">
        <v>393</v>
      </c>
      <c r="Q63" s="100" t="s">
        <v>250</v>
      </c>
      <c r="R63" s="100" t="s">
        <v>468</v>
      </c>
      <c r="S63" s="119" t="s">
        <v>309</v>
      </c>
      <c r="T63" s="106">
        <f>4+5</f>
        <v>9</v>
      </c>
      <c r="U63" s="106">
        <f>4+7</f>
        <v>11</v>
      </c>
      <c r="V63" s="106">
        <f>4+8</f>
        <v>12</v>
      </c>
      <c r="W63" s="106">
        <f>4+10</f>
        <v>14</v>
      </c>
    </row>
    <row r="64" spans="1:1024" customFormat="1" ht="28.5">
      <c r="A64" s="182"/>
      <c r="B64" s="182"/>
      <c r="C64" s="182"/>
      <c r="D64" s="182"/>
      <c r="E64" s="182"/>
      <c r="F64" s="182"/>
      <c r="G64" s="182"/>
      <c r="H64" s="192"/>
      <c r="I64" s="182"/>
      <c r="J64" s="182"/>
      <c r="K64" s="182"/>
      <c r="L64" s="182"/>
      <c r="M64" s="182"/>
      <c r="N64" s="182"/>
      <c r="O64" s="100" t="s">
        <v>453</v>
      </c>
      <c r="P64" s="100" t="s">
        <v>454</v>
      </c>
      <c r="Q64" s="100" t="s">
        <v>250</v>
      </c>
      <c r="R64" s="100" t="s">
        <v>455</v>
      </c>
      <c r="S64" s="104" t="s">
        <v>456</v>
      </c>
      <c r="T64" s="105">
        <v>4</v>
      </c>
      <c r="U64" s="105">
        <v>5</v>
      </c>
      <c r="V64" s="105">
        <v>4</v>
      </c>
      <c r="W64" s="105">
        <v>4</v>
      </c>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H64" s="98"/>
      <c r="HI64" s="98"/>
      <c r="HJ64" s="98"/>
      <c r="HK64" s="98"/>
      <c r="HL64" s="98"/>
      <c r="HM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P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N64" s="98"/>
      <c r="MO64" s="98"/>
      <c r="MP64" s="98"/>
      <c r="MQ64" s="98"/>
      <c r="MR64" s="98"/>
      <c r="MS64" s="98"/>
      <c r="MT64" s="98"/>
      <c r="MU64" s="98"/>
      <c r="MV64" s="98"/>
      <c r="MW64" s="98"/>
      <c r="MX64" s="98"/>
      <c r="MY64" s="98"/>
      <c r="MZ64" s="98"/>
      <c r="NA64" s="98"/>
      <c r="NB64" s="98"/>
      <c r="NC64" s="98"/>
      <c r="ND64" s="98"/>
      <c r="NE64" s="98"/>
      <c r="NF64" s="98"/>
      <c r="NG64" s="98"/>
      <c r="NH64" s="98"/>
      <c r="NI64" s="98"/>
      <c r="NJ64" s="98"/>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OX64" s="98"/>
      <c r="OY64" s="98"/>
      <c r="OZ64" s="98"/>
      <c r="PA64" s="98"/>
      <c r="PB64" s="98"/>
      <c r="PC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98"/>
      <c r="SJ64" s="98"/>
      <c r="SK64" s="98"/>
      <c r="SL64" s="98"/>
      <c r="SM64" s="98"/>
      <c r="SN64" s="98"/>
      <c r="SO64" s="98"/>
      <c r="SP64" s="98"/>
      <c r="SQ64" s="98"/>
      <c r="SR64" s="98"/>
      <c r="SS64" s="98"/>
      <c r="ST64" s="98"/>
      <c r="SU64" s="98"/>
      <c r="SV64" s="98"/>
      <c r="SW64" s="98"/>
      <c r="SX64" s="98"/>
      <c r="SY64" s="98"/>
      <c r="SZ64" s="98"/>
      <c r="TA64" s="98"/>
      <c r="TB64" s="98"/>
      <c r="TC64" s="98"/>
      <c r="TD64" s="98"/>
      <c r="TE64" s="98"/>
      <c r="TF64" s="98"/>
      <c r="TG64" s="98"/>
      <c r="TH64" s="98"/>
      <c r="TI64" s="98"/>
      <c r="TJ64" s="98"/>
      <c r="TK64" s="98"/>
      <c r="TL64" s="98"/>
      <c r="TM64" s="98"/>
      <c r="TN64" s="98"/>
      <c r="TO64" s="98"/>
      <c r="TP64" s="98"/>
      <c r="TQ64" s="98"/>
      <c r="TR64" s="98"/>
      <c r="TS64" s="98"/>
      <c r="TT64" s="98"/>
      <c r="TU64" s="98"/>
      <c r="TV64" s="98"/>
      <c r="TW64" s="98"/>
      <c r="TX64" s="98"/>
      <c r="TY64" s="98"/>
      <c r="TZ64" s="98"/>
      <c r="UA64" s="98"/>
      <c r="UB64" s="98"/>
      <c r="UC64" s="98"/>
      <c r="UD64" s="98"/>
      <c r="UE64" s="98"/>
      <c r="UF64" s="98"/>
      <c r="UG64" s="98"/>
      <c r="UH64" s="98"/>
      <c r="UI64" s="98"/>
      <c r="UJ64" s="98"/>
      <c r="UK64" s="98"/>
      <c r="UL64" s="98"/>
      <c r="UM64" s="98"/>
      <c r="UN64" s="98"/>
      <c r="UO64" s="98"/>
      <c r="UP64" s="98"/>
      <c r="UQ64" s="98"/>
      <c r="UR64" s="98"/>
      <c r="US64" s="98"/>
      <c r="UT64" s="98"/>
      <c r="UU64" s="98"/>
      <c r="UV64" s="98"/>
      <c r="UW64" s="98"/>
      <c r="UX64" s="98"/>
      <c r="UY64" s="98"/>
      <c r="UZ64" s="98"/>
      <c r="VA64" s="98"/>
      <c r="VB64" s="98"/>
      <c r="VC64" s="98"/>
      <c r="VD64" s="98"/>
      <c r="VE64" s="98"/>
      <c r="VF64" s="98"/>
      <c r="VG64" s="98"/>
      <c r="VH64" s="98"/>
      <c r="VI64" s="98"/>
      <c r="VJ64" s="98"/>
      <c r="VK64" s="98"/>
      <c r="VL64" s="98"/>
      <c r="VM64" s="98"/>
      <c r="VN64" s="98"/>
      <c r="VO64" s="98"/>
      <c r="VP64" s="98"/>
      <c r="VQ64" s="98"/>
      <c r="VR64" s="98"/>
      <c r="VS64" s="98"/>
      <c r="VT64" s="98"/>
      <c r="VU64" s="98"/>
      <c r="VV64" s="98"/>
      <c r="VW64" s="98"/>
      <c r="VX64" s="98"/>
      <c r="VY64" s="98"/>
      <c r="VZ64" s="98"/>
      <c r="WA64" s="98"/>
      <c r="WB64" s="98"/>
      <c r="WC64" s="98"/>
      <c r="WD64" s="98"/>
      <c r="WE64" s="98"/>
      <c r="WF64" s="98"/>
      <c r="WG64" s="98"/>
      <c r="WH64" s="98"/>
      <c r="WI64" s="98"/>
      <c r="WJ64" s="98"/>
      <c r="WK64" s="98"/>
      <c r="WL64" s="98"/>
      <c r="WM64" s="98"/>
      <c r="WN64" s="98"/>
      <c r="WO64" s="98"/>
      <c r="WP64" s="98"/>
      <c r="WQ64" s="98"/>
      <c r="WR64" s="98"/>
      <c r="WS64" s="98"/>
      <c r="WT64" s="98"/>
      <c r="WU64" s="98"/>
      <c r="WV64" s="98"/>
      <c r="WW64" s="98"/>
      <c r="WX64" s="98"/>
      <c r="WY64" s="98"/>
      <c r="WZ64" s="98"/>
      <c r="XA64" s="98"/>
      <c r="XB64" s="98"/>
      <c r="XC64" s="98"/>
      <c r="XD64" s="98"/>
      <c r="XE64" s="98"/>
      <c r="XF64" s="98"/>
      <c r="XG64" s="98"/>
      <c r="XH64" s="98"/>
      <c r="XI64" s="98"/>
      <c r="XJ64" s="98"/>
      <c r="XK64" s="98"/>
      <c r="XL64" s="98"/>
      <c r="XM64" s="98"/>
      <c r="XN64" s="98"/>
      <c r="XO64" s="98"/>
      <c r="XP64" s="98"/>
      <c r="XQ64" s="98"/>
      <c r="XR64" s="98"/>
      <c r="XS64" s="98"/>
      <c r="XT64" s="98"/>
      <c r="XU64" s="98"/>
      <c r="XV64" s="98"/>
      <c r="XW64" s="98"/>
      <c r="XX64" s="98"/>
      <c r="XY64" s="98"/>
      <c r="XZ64" s="98"/>
      <c r="YA64" s="98"/>
      <c r="YB64" s="98"/>
      <c r="YC64" s="98"/>
      <c r="YD64" s="98"/>
      <c r="YE64" s="98"/>
      <c r="YF64" s="98"/>
      <c r="YG64" s="98"/>
      <c r="YH64" s="98"/>
      <c r="YI64" s="98"/>
      <c r="YJ64" s="98"/>
      <c r="YK64" s="98"/>
      <c r="YL64" s="98"/>
      <c r="YM64" s="98"/>
      <c r="YN64" s="98"/>
      <c r="YO64" s="98"/>
      <c r="YP64" s="98"/>
      <c r="YQ64" s="98"/>
      <c r="YR64" s="98"/>
      <c r="YS64" s="98"/>
      <c r="YT64" s="98"/>
      <c r="YU64" s="98"/>
      <c r="YV64" s="98"/>
      <c r="YW64" s="98"/>
      <c r="YX64" s="98"/>
      <c r="YY64" s="98"/>
      <c r="YZ64" s="98"/>
      <c r="ZA64" s="98"/>
      <c r="ZB64" s="98"/>
      <c r="ZC64" s="98"/>
      <c r="ZD64" s="98"/>
      <c r="ZE64" s="98"/>
      <c r="ZF64" s="98"/>
      <c r="ZG64" s="98"/>
      <c r="ZH64" s="98"/>
      <c r="ZI64" s="98"/>
      <c r="ZJ64" s="98"/>
      <c r="ZK64" s="98"/>
      <c r="ZL64" s="98"/>
      <c r="ZM64" s="98"/>
      <c r="ZN64" s="98"/>
      <c r="ZO64" s="98"/>
      <c r="ZP64" s="98"/>
      <c r="ZQ64" s="98"/>
      <c r="ZR64" s="98"/>
      <c r="ZS64" s="98"/>
      <c r="ZT64" s="98"/>
      <c r="ZU64" s="98"/>
      <c r="ZV64" s="98"/>
      <c r="ZW64" s="98"/>
      <c r="ZX64" s="98"/>
      <c r="ZY64" s="98"/>
      <c r="ZZ64" s="98"/>
      <c r="AAA64" s="98"/>
      <c r="AAB64" s="98"/>
      <c r="AAC64" s="98"/>
      <c r="AAD64" s="98"/>
      <c r="AAE64" s="98"/>
      <c r="AAF64" s="98"/>
      <c r="AAG64" s="98"/>
      <c r="AAH64" s="98"/>
      <c r="AAI64" s="98"/>
      <c r="AAJ64" s="98"/>
      <c r="AAK64" s="98"/>
      <c r="AAL64" s="98"/>
      <c r="AAM64" s="98"/>
      <c r="AAN64" s="98"/>
      <c r="AAO64" s="98"/>
      <c r="AAP64" s="98"/>
      <c r="AAQ64" s="98"/>
      <c r="AAR64" s="98"/>
      <c r="AAS64" s="98"/>
      <c r="AAT64" s="98"/>
      <c r="AAU64" s="98"/>
      <c r="AAV64" s="98"/>
      <c r="AAW64" s="98"/>
      <c r="AAX64" s="98"/>
      <c r="AAY64" s="98"/>
      <c r="AAZ64" s="98"/>
      <c r="ABA64" s="98"/>
      <c r="ABB64" s="98"/>
      <c r="ABC64" s="98"/>
      <c r="ABD64" s="98"/>
      <c r="ABE64" s="98"/>
      <c r="ABF64" s="98"/>
      <c r="ABG64" s="98"/>
      <c r="ABH64" s="98"/>
      <c r="ABI64" s="98"/>
      <c r="ABJ64" s="98"/>
      <c r="ABK64" s="98"/>
      <c r="ABL64" s="98"/>
      <c r="ABM64" s="98"/>
      <c r="ABN64" s="98"/>
      <c r="ABO64" s="98"/>
      <c r="ABP64" s="98"/>
      <c r="ABQ64" s="98"/>
      <c r="ABR64" s="98"/>
      <c r="ABS64" s="98"/>
      <c r="ABT64" s="98"/>
      <c r="ABU64" s="98"/>
      <c r="ABV64" s="98"/>
      <c r="ABW64" s="98"/>
      <c r="ABX64" s="98"/>
      <c r="ABY64" s="98"/>
      <c r="ABZ64" s="98"/>
      <c r="ACA64" s="98"/>
      <c r="ACB64" s="98"/>
      <c r="ACC64" s="98"/>
      <c r="ACD64" s="98"/>
      <c r="ACE64" s="98"/>
      <c r="ACF64" s="98"/>
      <c r="ACG64" s="98"/>
      <c r="ACH64" s="98"/>
      <c r="ACI64" s="98"/>
      <c r="ACJ64" s="98"/>
      <c r="ACK64" s="98"/>
      <c r="ACL64" s="98"/>
      <c r="ACM64" s="98"/>
      <c r="ACN64" s="98"/>
      <c r="ACO64" s="98"/>
      <c r="ACP64" s="98"/>
      <c r="ACQ64" s="98"/>
      <c r="ACR64" s="98"/>
      <c r="ACS64" s="98"/>
      <c r="ACT64" s="98"/>
      <c r="ACU64" s="98"/>
      <c r="ACV64" s="98"/>
      <c r="ACW64" s="98"/>
      <c r="ACX64" s="98"/>
      <c r="ACY64" s="98"/>
      <c r="ACZ64" s="98"/>
      <c r="ADA64" s="98"/>
      <c r="ADB64" s="98"/>
      <c r="ADC64" s="98"/>
      <c r="ADD64" s="98"/>
      <c r="ADE64" s="98"/>
      <c r="ADF64" s="98"/>
      <c r="ADG64" s="98"/>
      <c r="ADH64" s="98"/>
      <c r="ADI64" s="98"/>
      <c r="ADJ64" s="98"/>
      <c r="ADK64" s="98"/>
      <c r="ADL64" s="98"/>
      <c r="ADM64" s="98"/>
      <c r="ADN64" s="98"/>
      <c r="ADO64" s="98"/>
      <c r="ADP64" s="98"/>
      <c r="ADQ64" s="98"/>
      <c r="ADR64" s="98"/>
      <c r="ADS64" s="98"/>
      <c r="ADT64" s="98"/>
      <c r="ADU64" s="98"/>
      <c r="ADV64" s="98"/>
      <c r="ADW64" s="98"/>
      <c r="ADX64" s="98"/>
      <c r="ADY64" s="98"/>
      <c r="ADZ64" s="98"/>
      <c r="AEA64" s="98"/>
      <c r="AEB64" s="98"/>
      <c r="AEC64" s="98"/>
      <c r="AED64" s="98"/>
      <c r="AEE64" s="98"/>
      <c r="AEF64" s="98"/>
      <c r="AEG64" s="98"/>
      <c r="AEH64" s="98"/>
      <c r="AEI64" s="98"/>
      <c r="AEJ64" s="98"/>
      <c r="AEK64" s="98"/>
      <c r="AEL64" s="98"/>
      <c r="AEM64" s="98"/>
      <c r="AEN64" s="98"/>
      <c r="AEO64" s="98"/>
      <c r="AEP64" s="98"/>
      <c r="AEQ64" s="98"/>
      <c r="AER64" s="98"/>
      <c r="AES64" s="98"/>
      <c r="AET64" s="98"/>
      <c r="AEU64" s="98"/>
      <c r="AEV64" s="98"/>
      <c r="AEW64" s="98"/>
      <c r="AEX64" s="98"/>
      <c r="AEY64" s="98"/>
      <c r="AEZ64" s="98"/>
      <c r="AFA64" s="98"/>
      <c r="AFB64" s="98"/>
      <c r="AFC64" s="98"/>
      <c r="AFD64" s="98"/>
      <c r="AFE64" s="98"/>
      <c r="AFF64" s="98"/>
      <c r="AFG64" s="98"/>
      <c r="AFH64" s="98"/>
      <c r="AFI64" s="98"/>
      <c r="AFJ64" s="98"/>
      <c r="AFK64" s="98"/>
      <c r="AFL64" s="98"/>
      <c r="AFM64" s="98"/>
      <c r="AFN64" s="98"/>
      <c r="AFO64" s="98"/>
      <c r="AFP64" s="98"/>
      <c r="AFQ64" s="98"/>
      <c r="AFR64" s="98"/>
      <c r="AFS64" s="98"/>
      <c r="AFT64" s="98"/>
      <c r="AFU64" s="98"/>
      <c r="AFV64" s="98"/>
      <c r="AFW64" s="98"/>
      <c r="AFX64" s="98"/>
      <c r="AFY64" s="98"/>
      <c r="AFZ64" s="98"/>
      <c r="AGA64" s="98"/>
      <c r="AGB64" s="98"/>
      <c r="AGC64" s="98"/>
      <c r="AGD64" s="98"/>
      <c r="AGE64" s="98"/>
      <c r="AGF64" s="98"/>
      <c r="AGG64" s="98"/>
      <c r="AGH64" s="98"/>
      <c r="AGI64" s="98"/>
      <c r="AGJ64" s="98"/>
      <c r="AGK64" s="98"/>
      <c r="AGL64" s="98"/>
      <c r="AGM64" s="98"/>
      <c r="AGN64" s="98"/>
      <c r="AGO64" s="98"/>
      <c r="AGP64" s="98"/>
      <c r="AGQ64" s="98"/>
      <c r="AGR64" s="98"/>
      <c r="AGS64" s="98"/>
      <c r="AGT64" s="98"/>
      <c r="AGU64" s="98"/>
      <c r="AGV64" s="98"/>
      <c r="AGW64" s="98"/>
      <c r="AGX64" s="98"/>
      <c r="AGY64" s="98"/>
      <c r="AGZ64" s="98"/>
      <c r="AHA64" s="98"/>
      <c r="AHB64" s="98"/>
      <c r="AHC64" s="98"/>
      <c r="AHD64" s="98"/>
      <c r="AHE64" s="98"/>
      <c r="AHF64" s="98"/>
      <c r="AHG64" s="98"/>
      <c r="AHH64" s="98"/>
      <c r="AHI64" s="98"/>
      <c r="AHJ64" s="98"/>
      <c r="AHK64" s="98"/>
      <c r="AHL64" s="98"/>
      <c r="AHM64" s="98"/>
      <c r="AHN64" s="98"/>
      <c r="AHO64" s="98"/>
      <c r="AHP64" s="98"/>
      <c r="AHQ64" s="98"/>
      <c r="AHR64" s="98"/>
      <c r="AHS64" s="98"/>
      <c r="AHT64" s="98"/>
      <c r="AHU64" s="98"/>
      <c r="AHV64" s="98"/>
      <c r="AHW64" s="98"/>
      <c r="AHX64" s="98"/>
      <c r="AHY64" s="98"/>
      <c r="AHZ64" s="98"/>
      <c r="AIA64" s="98"/>
      <c r="AIB64" s="98"/>
      <c r="AIC64" s="98"/>
      <c r="AID64" s="98"/>
      <c r="AIE64" s="98"/>
      <c r="AIF64" s="98"/>
      <c r="AIG64" s="98"/>
      <c r="AIH64" s="98"/>
      <c r="AII64" s="98"/>
      <c r="AIJ64" s="98"/>
      <c r="AIK64" s="98"/>
      <c r="AIL64" s="98"/>
      <c r="AIM64" s="98"/>
      <c r="AIN64" s="98"/>
      <c r="AIO64" s="98"/>
      <c r="AIP64" s="98"/>
      <c r="AIQ64" s="98"/>
      <c r="AIR64" s="98"/>
      <c r="AIS64" s="98"/>
      <c r="AIT64" s="98"/>
      <c r="AIU64" s="98"/>
      <c r="AIV64" s="98"/>
      <c r="AIW64" s="98"/>
      <c r="AIX64" s="98"/>
      <c r="AIY64" s="98"/>
      <c r="AIZ64" s="98"/>
      <c r="AJA64" s="98"/>
      <c r="AJB64" s="98"/>
      <c r="AJC64" s="98"/>
      <c r="AJD64" s="98"/>
      <c r="AJE64" s="98"/>
      <c r="AJF64" s="98"/>
      <c r="AJG64" s="98"/>
      <c r="AJH64" s="98"/>
      <c r="AJI64" s="98"/>
      <c r="AJJ64" s="98"/>
      <c r="AJK64" s="98"/>
      <c r="AJL64" s="98"/>
      <c r="AJM64" s="98"/>
      <c r="AJN64" s="98"/>
      <c r="AJO64" s="98"/>
      <c r="AJP64" s="98"/>
      <c r="AJQ64" s="98"/>
      <c r="AJR64" s="98"/>
      <c r="AJS64" s="98"/>
      <c r="AJT64" s="98"/>
      <c r="AJU64" s="98"/>
      <c r="AJV64" s="98"/>
      <c r="AJW64" s="98"/>
      <c r="AJX64" s="98"/>
      <c r="AJY64" s="98"/>
      <c r="AJZ64" s="98"/>
      <c r="AKA64" s="98"/>
      <c r="AKB64" s="98"/>
      <c r="AKC64" s="98"/>
      <c r="AKD64" s="98"/>
      <c r="AKE64" s="98"/>
      <c r="AKF64" s="98"/>
      <c r="AKG64" s="98"/>
      <c r="AKH64" s="98"/>
      <c r="AKI64" s="98"/>
      <c r="AKJ64" s="98"/>
      <c r="AKK64" s="98"/>
      <c r="AKL64" s="98"/>
      <c r="AKM64" s="98"/>
      <c r="AKN64" s="98"/>
      <c r="AKO64" s="98"/>
      <c r="AKP64" s="98"/>
      <c r="AKQ64" s="98"/>
      <c r="AKR64" s="98"/>
      <c r="AKS64" s="98"/>
      <c r="AKT64" s="98"/>
      <c r="AKU64" s="98"/>
      <c r="AKV64" s="98"/>
      <c r="AKW64" s="98"/>
      <c r="AKX64" s="98"/>
      <c r="AKY64" s="98"/>
      <c r="AKZ64" s="98"/>
      <c r="ALA64" s="98"/>
      <c r="ALB64" s="98"/>
      <c r="ALC64" s="98"/>
      <c r="ALD64" s="98"/>
      <c r="ALE64" s="98"/>
      <c r="ALF64" s="98"/>
      <c r="ALG64" s="98"/>
      <c r="ALH64" s="98"/>
      <c r="ALI64" s="98"/>
      <c r="ALJ64" s="98"/>
      <c r="ALK64" s="98"/>
      <c r="ALL64" s="98"/>
      <c r="ALM64" s="98"/>
      <c r="ALN64" s="98"/>
      <c r="ALO64" s="98"/>
      <c r="ALP64" s="98"/>
      <c r="ALQ64" s="98"/>
      <c r="ALR64" s="98"/>
      <c r="ALS64" s="98"/>
      <c r="ALT64" s="98"/>
      <c r="ALU64" s="98"/>
      <c r="ALV64" s="98"/>
      <c r="ALW64" s="98"/>
      <c r="ALX64" s="98"/>
      <c r="ALY64" s="98"/>
      <c r="ALZ64" s="98"/>
      <c r="AMA64" s="98"/>
      <c r="AMB64" s="98"/>
      <c r="AMC64" s="98"/>
      <c r="AMD64" s="98"/>
      <c r="AME64" s="98"/>
      <c r="AMF64" s="98"/>
      <c r="AMG64" s="98"/>
      <c r="AMH64" s="98"/>
      <c r="AMI64" s="98"/>
      <c r="AMJ64" s="98"/>
    </row>
    <row r="65" spans="1:1024" customFormat="1">
      <c r="A65" s="182"/>
      <c r="B65" s="182"/>
      <c r="C65" s="182"/>
      <c r="D65" s="182"/>
      <c r="E65" s="182"/>
      <c r="F65" s="182"/>
      <c r="G65" s="182"/>
      <c r="H65" s="192"/>
      <c r="I65" s="182"/>
      <c r="J65" s="182"/>
      <c r="K65" s="182"/>
      <c r="L65" s="182"/>
      <c r="M65" s="182"/>
      <c r="N65" s="182"/>
      <c r="O65" s="100" t="s">
        <v>457</v>
      </c>
      <c r="P65" s="100" t="s">
        <v>458</v>
      </c>
      <c r="Q65" s="100" t="s">
        <v>250</v>
      </c>
      <c r="R65" s="182" t="s">
        <v>459</v>
      </c>
      <c r="S65" s="209" t="s">
        <v>460</v>
      </c>
      <c r="T65" s="182">
        <v>196</v>
      </c>
      <c r="U65" s="182">
        <v>197</v>
      </c>
      <c r="V65" s="182">
        <v>197</v>
      </c>
      <c r="W65" s="182">
        <v>197</v>
      </c>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98"/>
      <c r="SJ65" s="98"/>
      <c r="SK65" s="98"/>
      <c r="SL65" s="98"/>
      <c r="SM65" s="98"/>
      <c r="SN65" s="98"/>
      <c r="SO65" s="98"/>
      <c r="SP65" s="98"/>
      <c r="SQ65" s="98"/>
      <c r="SR65" s="98"/>
      <c r="SS65" s="98"/>
      <c r="ST65" s="98"/>
      <c r="SU65" s="98"/>
      <c r="SV65" s="98"/>
      <c r="SW65" s="98"/>
      <c r="SX65" s="98"/>
      <c r="SY65" s="98"/>
      <c r="SZ65" s="98"/>
      <c r="TA65" s="98"/>
      <c r="TB65" s="98"/>
      <c r="TC65" s="98"/>
      <c r="TD65" s="98"/>
      <c r="TE65" s="98"/>
      <c r="TF65" s="98"/>
      <c r="TG65" s="98"/>
      <c r="TH65" s="98"/>
      <c r="TI65" s="98"/>
      <c r="TJ65" s="98"/>
      <c r="TK65" s="98"/>
      <c r="TL65" s="98"/>
      <c r="TM65" s="98"/>
      <c r="TN65" s="98"/>
      <c r="TO65" s="98"/>
      <c r="TP65" s="98"/>
      <c r="TQ65" s="98"/>
      <c r="TR65" s="98"/>
      <c r="TS65" s="98"/>
      <c r="TT65" s="98"/>
      <c r="TU65" s="98"/>
      <c r="TV65" s="98"/>
      <c r="TW65" s="98"/>
      <c r="TX65" s="98"/>
      <c r="TY65" s="98"/>
      <c r="TZ65" s="98"/>
      <c r="UA65" s="98"/>
      <c r="UB65" s="98"/>
      <c r="UC65" s="98"/>
      <c r="UD65" s="98"/>
      <c r="UE65" s="98"/>
      <c r="UF65" s="98"/>
      <c r="UG65" s="98"/>
      <c r="UH65" s="98"/>
      <c r="UI65" s="98"/>
      <c r="UJ65" s="98"/>
      <c r="UK65" s="98"/>
      <c r="UL65" s="98"/>
      <c r="UM65" s="98"/>
      <c r="UN65" s="98"/>
      <c r="UO65" s="98"/>
      <c r="UP65" s="98"/>
      <c r="UQ65" s="98"/>
      <c r="UR65" s="98"/>
      <c r="US65" s="98"/>
      <c r="UT65" s="98"/>
      <c r="UU65" s="98"/>
      <c r="UV65" s="98"/>
      <c r="UW65" s="98"/>
      <c r="UX65" s="98"/>
      <c r="UY65" s="98"/>
      <c r="UZ65" s="98"/>
      <c r="VA65" s="98"/>
      <c r="VB65" s="98"/>
      <c r="VC65" s="98"/>
      <c r="VD65" s="98"/>
      <c r="VE65" s="98"/>
      <c r="VF65" s="98"/>
      <c r="VG65" s="98"/>
      <c r="VH65" s="98"/>
      <c r="VI65" s="98"/>
      <c r="VJ65" s="98"/>
      <c r="VK65" s="98"/>
      <c r="VL65" s="98"/>
      <c r="VM65" s="98"/>
      <c r="VN65" s="98"/>
      <c r="VO65" s="98"/>
      <c r="VP65" s="98"/>
      <c r="VQ65" s="98"/>
      <c r="VR65" s="98"/>
      <c r="VS65" s="98"/>
      <c r="VT65" s="98"/>
      <c r="VU65" s="98"/>
      <c r="VV65" s="98"/>
      <c r="VW65" s="98"/>
      <c r="VX65" s="98"/>
      <c r="VY65" s="98"/>
      <c r="VZ65" s="98"/>
      <c r="WA65" s="98"/>
      <c r="WB65" s="98"/>
      <c r="WC65" s="98"/>
      <c r="WD65" s="98"/>
      <c r="WE65" s="98"/>
      <c r="WF65" s="98"/>
      <c r="WG65" s="98"/>
      <c r="WH65" s="98"/>
      <c r="WI65" s="98"/>
      <c r="WJ65" s="98"/>
      <c r="WK65" s="98"/>
      <c r="WL65" s="98"/>
      <c r="WM65" s="98"/>
      <c r="WN65" s="98"/>
      <c r="WO65" s="98"/>
      <c r="WP65" s="98"/>
      <c r="WQ65" s="98"/>
      <c r="WR65" s="98"/>
      <c r="WS65" s="98"/>
      <c r="WT65" s="98"/>
      <c r="WU65" s="98"/>
      <c r="WV65" s="98"/>
      <c r="WW65" s="98"/>
      <c r="WX65" s="98"/>
      <c r="WY65" s="98"/>
      <c r="WZ65" s="98"/>
      <c r="XA65" s="98"/>
      <c r="XB65" s="98"/>
      <c r="XC65" s="98"/>
      <c r="XD65" s="98"/>
      <c r="XE65" s="98"/>
      <c r="XF65" s="98"/>
      <c r="XG65" s="98"/>
      <c r="XH65" s="98"/>
      <c r="XI65" s="98"/>
      <c r="XJ65" s="98"/>
      <c r="XK65" s="98"/>
      <c r="XL65" s="98"/>
      <c r="XM65" s="98"/>
      <c r="XN65" s="98"/>
      <c r="XO65" s="98"/>
      <c r="XP65" s="98"/>
      <c r="XQ65" s="98"/>
      <c r="XR65" s="98"/>
      <c r="XS65" s="98"/>
      <c r="XT65" s="98"/>
      <c r="XU65" s="98"/>
      <c r="XV65" s="98"/>
      <c r="XW65" s="98"/>
      <c r="XX65" s="98"/>
      <c r="XY65" s="98"/>
      <c r="XZ65" s="98"/>
      <c r="YA65" s="98"/>
      <c r="YB65" s="98"/>
      <c r="YC65" s="98"/>
      <c r="YD65" s="98"/>
      <c r="YE65" s="98"/>
      <c r="YF65" s="98"/>
      <c r="YG65" s="98"/>
      <c r="YH65" s="98"/>
      <c r="YI65" s="98"/>
      <c r="YJ65" s="98"/>
      <c r="YK65" s="98"/>
      <c r="YL65" s="98"/>
      <c r="YM65" s="98"/>
      <c r="YN65" s="98"/>
      <c r="YO65" s="98"/>
      <c r="YP65" s="98"/>
      <c r="YQ65" s="98"/>
      <c r="YR65" s="98"/>
      <c r="YS65" s="98"/>
      <c r="YT65" s="98"/>
      <c r="YU65" s="98"/>
      <c r="YV65" s="98"/>
      <c r="YW65" s="98"/>
      <c r="YX65" s="98"/>
      <c r="YY65" s="98"/>
      <c r="YZ65" s="98"/>
      <c r="ZA65" s="98"/>
      <c r="ZB65" s="98"/>
      <c r="ZC65" s="98"/>
      <c r="ZD65" s="98"/>
      <c r="ZE65" s="98"/>
      <c r="ZF65" s="98"/>
      <c r="ZG65" s="98"/>
      <c r="ZH65" s="98"/>
      <c r="ZI65" s="98"/>
      <c r="ZJ65" s="98"/>
      <c r="ZK65" s="98"/>
      <c r="ZL65" s="98"/>
      <c r="ZM65" s="98"/>
      <c r="ZN65" s="98"/>
      <c r="ZO65" s="98"/>
      <c r="ZP65" s="98"/>
      <c r="ZQ65" s="98"/>
      <c r="ZR65" s="98"/>
      <c r="ZS65" s="98"/>
      <c r="ZT65" s="98"/>
      <c r="ZU65" s="98"/>
      <c r="ZV65" s="98"/>
      <c r="ZW65" s="98"/>
      <c r="ZX65" s="98"/>
      <c r="ZY65" s="98"/>
      <c r="ZZ65" s="98"/>
      <c r="AAA65" s="98"/>
      <c r="AAB65" s="98"/>
      <c r="AAC65" s="98"/>
      <c r="AAD65" s="98"/>
      <c r="AAE65" s="98"/>
      <c r="AAF65" s="98"/>
      <c r="AAG65" s="98"/>
      <c r="AAH65" s="98"/>
      <c r="AAI65" s="98"/>
      <c r="AAJ65" s="98"/>
      <c r="AAK65" s="98"/>
      <c r="AAL65" s="98"/>
      <c r="AAM65" s="98"/>
      <c r="AAN65" s="98"/>
      <c r="AAO65" s="98"/>
      <c r="AAP65" s="98"/>
      <c r="AAQ65" s="98"/>
      <c r="AAR65" s="98"/>
      <c r="AAS65" s="98"/>
      <c r="AAT65" s="98"/>
      <c r="AAU65" s="98"/>
      <c r="AAV65" s="98"/>
      <c r="AAW65" s="98"/>
      <c r="AAX65" s="98"/>
      <c r="AAY65" s="98"/>
      <c r="AAZ65" s="98"/>
      <c r="ABA65" s="98"/>
      <c r="ABB65" s="98"/>
      <c r="ABC65" s="98"/>
      <c r="ABD65" s="98"/>
      <c r="ABE65" s="98"/>
      <c r="ABF65" s="98"/>
      <c r="ABG65" s="98"/>
      <c r="ABH65" s="98"/>
      <c r="ABI65" s="98"/>
      <c r="ABJ65" s="98"/>
      <c r="ABK65" s="98"/>
      <c r="ABL65" s="98"/>
      <c r="ABM65" s="98"/>
      <c r="ABN65" s="98"/>
      <c r="ABO65" s="98"/>
      <c r="ABP65" s="98"/>
      <c r="ABQ65" s="98"/>
      <c r="ABR65" s="98"/>
      <c r="ABS65" s="98"/>
      <c r="ABT65" s="98"/>
      <c r="ABU65" s="98"/>
      <c r="ABV65" s="98"/>
      <c r="ABW65" s="98"/>
      <c r="ABX65" s="98"/>
      <c r="ABY65" s="98"/>
      <c r="ABZ65" s="98"/>
      <c r="ACA65" s="98"/>
      <c r="ACB65" s="98"/>
      <c r="ACC65" s="98"/>
      <c r="ACD65" s="98"/>
      <c r="ACE65" s="98"/>
      <c r="ACF65" s="98"/>
      <c r="ACG65" s="98"/>
      <c r="ACH65" s="98"/>
      <c r="ACI65" s="98"/>
      <c r="ACJ65" s="98"/>
      <c r="ACK65" s="98"/>
      <c r="ACL65" s="98"/>
      <c r="ACM65" s="98"/>
      <c r="ACN65" s="98"/>
      <c r="ACO65" s="98"/>
      <c r="ACP65" s="98"/>
      <c r="ACQ65" s="98"/>
      <c r="ACR65" s="98"/>
      <c r="ACS65" s="98"/>
      <c r="ACT65" s="98"/>
      <c r="ACU65" s="98"/>
      <c r="ACV65" s="98"/>
      <c r="ACW65" s="98"/>
      <c r="ACX65" s="98"/>
      <c r="ACY65" s="98"/>
      <c r="ACZ65" s="98"/>
      <c r="ADA65" s="98"/>
      <c r="ADB65" s="98"/>
      <c r="ADC65" s="98"/>
      <c r="ADD65" s="98"/>
      <c r="ADE65" s="98"/>
      <c r="ADF65" s="98"/>
      <c r="ADG65" s="98"/>
      <c r="ADH65" s="98"/>
      <c r="ADI65" s="98"/>
      <c r="ADJ65" s="98"/>
      <c r="ADK65" s="98"/>
      <c r="ADL65" s="98"/>
      <c r="ADM65" s="98"/>
      <c r="ADN65" s="98"/>
      <c r="ADO65" s="98"/>
      <c r="ADP65" s="98"/>
      <c r="ADQ65" s="98"/>
      <c r="ADR65" s="98"/>
      <c r="ADS65" s="98"/>
      <c r="ADT65" s="98"/>
      <c r="ADU65" s="98"/>
      <c r="ADV65" s="98"/>
      <c r="ADW65" s="98"/>
      <c r="ADX65" s="98"/>
      <c r="ADY65" s="98"/>
      <c r="ADZ65" s="98"/>
      <c r="AEA65" s="98"/>
      <c r="AEB65" s="98"/>
      <c r="AEC65" s="98"/>
      <c r="AED65" s="98"/>
      <c r="AEE65" s="98"/>
      <c r="AEF65" s="98"/>
      <c r="AEG65" s="98"/>
      <c r="AEH65" s="98"/>
      <c r="AEI65" s="98"/>
      <c r="AEJ65" s="98"/>
      <c r="AEK65" s="98"/>
      <c r="AEL65" s="98"/>
      <c r="AEM65" s="98"/>
      <c r="AEN65" s="98"/>
      <c r="AEO65" s="98"/>
      <c r="AEP65" s="98"/>
      <c r="AEQ65" s="98"/>
      <c r="AER65" s="98"/>
      <c r="AES65" s="98"/>
      <c r="AET65" s="98"/>
      <c r="AEU65" s="98"/>
      <c r="AEV65" s="98"/>
      <c r="AEW65" s="98"/>
      <c r="AEX65" s="98"/>
      <c r="AEY65" s="98"/>
      <c r="AEZ65" s="98"/>
      <c r="AFA65" s="98"/>
      <c r="AFB65" s="98"/>
      <c r="AFC65" s="98"/>
      <c r="AFD65" s="98"/>
      <c r="AFE65" s="98"/>
      <c r="AFF65" s="98"/>
      <c r="AFG65" s="98"/>
      <c r="AFH65" s="98"/>
      <c r="AFI65" s="98"/>
      <c r="AFJ65" s="98"/>
      <c r="AFK65" s="98"/>
      <c r="AFL65" s="98"/>
      <c r="AFM65" s="98"/>
      <c r="AFN65" s="98"/>
      <c r="AFO65" s="98"/>
      <c r="AFP65" s="98"/>
      <c r="AFQ65" s="98"/>
      <c r="AFR65" s="98"/>
      <c r="AFS65" s="98"/>
      <c r="AFT65" s="98"/>
      <c r="AFU65" s="98"/>
      <c r="AFV65" s="98"/>
      <c r="AFW65" s="98"/>
      <c r="AFX65" s="98"/>
      <c r="AFY65" s="98"/>
      <c r="AFZ65" s="98"/>
      <c r="AGA65" s="98"/>
      <c r="AGB65" s="98"/>
      <c r="AGC65" s="98"/>
      <c r="AGD65" s="98"/>
      <c r="AGE65" s="98"/>
      <c r="AGF65" s="98"/>
      <c r="AGG65" s="98"/>
      <c r="AGH65" s="98"/>
      <c r="AGI65" s="98"/>
      <c r="AGJ65" s="98"/>
      <c r="AGK65" s="98"/>
      <c r="AGL65" s="98"/>
      <c r="AGM65" s="98"/>
      <c r="AGN65" s="98"/>
      <c r="AGO65" s="98"/>
      <c r="AGP65" s="98"/>
      <c r="AGQ65" s="98"/>
      <c r="AGR65" s="98"/>
      <c r="AGS65" s="98"/>
      <c r="AGT65" s="98"/>
      <c r="AGU65" s="98"/>
      <c r="AGV65" s="98"/>
      <c r="AGW65" s="98"/>
      <c r="AGX65" s="98"/>
      <c r="AGY65" s="98"/>
      <c r="AGZ65" s="98"/>
      <c r="AHA65" s="98"/>
      <c r="AHB65" s="98"/>
      <c r="AHC65" s="98"/>
      <c r="AHD65" s="98"/>
      <c r="AHE65" s="98"/>
      <c r="AHF65" s="98"/>
      <c r="AHG65" s="98"/>
      <c r="AHH65" s="98"/>
      <c r="AHI65" s="98"/>
      <c r="AHJ65" s="98"/>
      <c r="AHK65" s="98"/>
      <c r="AHL65" s="98"/>
      <c r="AHM65" s="98"/>
      <c r="AHN65" s="98"/>
      <c r="AHO65" s="98"/>
      <c r="AHP65" s="98"/>
      <c r="AHQ65" s="98"/>
      <c r="AHR65" s="98"/>
      <c r="AHS65" s="98"/>
      <c r="AHT65" s="98"/>
      <c r="AHU65" s="98"/>
      <c r="AHV65" s="98"/>
      <c r="AHW65" s="98"/>
      <c r="AHX65" s="98"/>
      <c r="AHY65" s="98"/>
      <c r="AHZ65" s="98"/>
      <c r="AIA65" s="98"/>
      <c r="AIB65" s="98"/>
      <c r="AIC65" s="98"/>
      <c r="AID65" s="98"/>
      <c r="AIE65" s="98"/>
      <c r="AIF65" s="98"/>
      <c r="AIG65" s="98"/>
      <c r="AIH65" s="98"/>
      <c r="AII65" s="98"/>
      <c r="AIJ65" s="98"/>
      <c r="AIK65" s="98"/>
      <c r="AIL65" s="98"/>
      <c r="AIM65" s="98"/>
      <c r="AIN65" s="98"/>
      <c r="AIO65" s="98"/>
      <c r="AIP65" s="98"/>
      <c r="AIQ65" s="98"/>
      <c r="AIR65" s="98"/>
      <c r="AIS65" s="98"/>
      <c r="AIT65" s="98"/>
      <c r="AIU65" s="98"/>
      <c r="AIV65" s="98"/>
      <c r="AIW65" s="98"/>
      <c r="AIX65" s="98"/>
      <c r="AIY65" s="98"/>
      <c r="AIZ65" s="98"/>
      <c r="AJA65" s="98"/>
      <c r="AJB65" s="98"/>
      <c r="AJC65" s="98"/>
      <c r="AJD65" s="98"/>
      <c r="AJE65" s="98"/>
      <c r="AJF65" s="98"/>
      <c r="AJG65" s="98"/>
      <c r="AJH65" s="98"/>
      <c r="AJI65" s="98"/>
      <c r="AJJ65" s="98"/>
      <c r="AJK65" s="98"/>
      <c r="AJL65" s="98"/>
      <c r="AJM65" s="98"/>
      <c r="AJN65" s="98"/>
      <c r="AJO65" s="98"/>
      <c r="AJP65" s="98"/>
      <c r="AJQ65" s="98"/>
      <c r="AJR65" s="98"/>
      <c r="AJS65" s="98"/>
      <c r="AJT65" s="98"/>
      <c r="AJU65" s="98"/>
      <c r="AJV65" s="98"/>
      <c r="AJW65" s="98"/>
      <c r="AJX65" s="98"/>
      <c r="AJY65" s="98"/>
      <c r="AJZ65" s="98"/>
      <c r="AKA65" s="98"/>
      <c r="AKB65" s="98"/>
      <c r="AKC65" s="98"/>
      <c r="AKD65" s="98"/>
      <c r="AKE65" s="98"/>
      <c r="AKF65" s="98"/>
      <c r="AKG65" s="98"/>
      <c r="AKH65" s="98"/>
      <c r="AKI65" s="98"/>
      <c r="AKJ65" s="98"/>
      <c r="AKK65" s="98"/>
      <c r="AKL65" s="98"/>
      <c r="AKM65" s="98"/>
      <c r="AKN65" s="98"/>
      <c r="AKO65" s="98"/>
      <c r="AKP65" s="98"/>
      <c r="AKQ65" s="98"/>
      <c r="AKR65" s="98"/>
      <c r="AKS65" s="98"/>
      <c r="AKT65" s="98"/>
      <c r="AKU65" s="98"/>
      <c r="AKV65" s="98"/>
      <c r="AKW65" s="98"/>
      <c r="AKX65" s="98"/>
      <c r="AKY65" s="98"/>
      <c r="AKZ65" s="98"/>
      <c r="ALA65" s="98"/>
      <c r="ALB65" s="98"/>
      <c r="ALC65" s="98"/>
      <c r="ALD65" s="98"/>
      <c r="ALE65" s="98"/>
      <c r="ALF65" s="98"/>
      <c r="ALG65" s="98"/>
      <c r="ALH65" s="98"/>
      <c r="ALI65" s="98"/>
      <c r="ALJ65" s="98"/>
      <c r="ALK65" s="98"/>
      <c r="ALL65" s="98"/>
      <c r="ALM65" s="98"/>
      <c r="ALN65" s="98"/>
      <c r="ALO65" s="98"/>
      <c r="ALP65" s="98"/>
      <c r="ALQ65" s="98"/>
      <c r="ALR65" s="98"/>
      <c r="ALS65" s="98"/>
      <c r="ALT65" s="98"/>
      <c r="ALU65" s="98"/>
      <c r="ALV65" s="98"/>
      <c r="ALW65" s="98"/>
      <c r="ALX65" s="98"/>
      <c r="ALY65" s="98"/>
      <c r="ALZ65" s="98"/>
      <c r="AMA65" s="98"/>
      <c r="AMB65" s="98"/>
      <c r="AMC65" s="98"/>
      <c r="AMD65" s="98"/>
      <c r="AME65" s="98"/>
      <c r="AMF65" s="98"/>
      <c r="AMG65" s="98"/>
      <c r="AMH65" s="98"/>
      <c r="AMI65" s="98"/>
      <c r="AMJ65" s="98"/>
    </row>
    <row r="66" spans="1:1024" customFormat="1">
      <c r="A66" s="182"/>
      <c r="B66" s="182"/>
      <c r="C66" s="182"/>
      <c r="D66" s="182"/>
      <c r="E66" s="182"/>
      <c r="F66" s="182"/>
      <c r="G66" s="182"/>
      <c r="H66" s="192"/>
      <c r="I66" s="182"/>
      <c r="J66" s="182"/>
      <c r="K66" s="182"/>
      <c r="L66" s="182"/>
      <c r="M66" s="182"/>
      <c r="N66" s="182"/>
      <c r="O66" s="100" t="s">
        <v>461</v>
      </c>
      <c r="P66" s="99" t="s">
        <v>462</v>
      </c>
      <c r="Q66" s="100" t="s">
        <v>250</v>
      </c>
      <c r="R66" s="182"/>
      <c r="S66" s="209"/>
      <c r="T66" s="182"/>
      <c r="U66" s="182"/>
      <c r="V66" s="182"/>
      <c r="W66" s="182"/>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P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N66" s="98"/>
      <c r="MO66" s="98"/>
      <c r="MP66" s="98"/>
      <c r="MQ66" s="98"/>
      <c r="MR66" s="98"/>
      <c r="MS66" s="98"/>
      <c r="MT66" s="98"/>
      <c r="MU66" s="98"/>
      <c r="MV66" s="98"/>
      <c r="MW66" s="98"/>
      <c r="MX66" s="98"/>
      <c r="MY66" s="98"/>
      <c r="MZ66" s="98"/>
      <c r="NA66" s="98"/>
      <c r="NB66" s="98"/>
      <c r="NC66" s="98"/>
      <c r="ND66" s="98"/>
      <c r="NE66" s="98"/>
      <c r="NF66" s="98"/>
      <c r="NG66" s="98"/>
      <c r="NH66" s="98"/>
      <c r="NI66" s="98"/>
      <c r="NJ66" s="98"/>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OX66" s="98"/>
      <c r="OY66" s="98"/>
      <c r="OZ66" s="98"/>
      <c r="PA66" s="98"/>
      <c r="PB66" s="98"/>
      <c r="PC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98"/>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P66" s="98"/>
      <c r="VQ66" s="98"/>
      <c r="VR66" s="98"/>
      <c r="VS66" s="98"/>
      <c r="VT66" s="98"/>
      <c r="VU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XE66" s="98"/>
      <c r="XF66" s="98"/>
      <c r="XG66" s="98"/>
      <c r="XH66" s="98"/>
      <c r="XI66" s="98"/>
      <c r="XJ66" s="98"/>
      <c r="XK66" s="98"/>
      <c r="XL66" s="98"/>
      <c r="XM66" s="98"/>
      <c r="XN66" s="98"/>
      <c r="XO66" s="98"/>
      <c r="XP66" s="98"/>
      <c r="XQ66" s="98"/>
      <c r="XR66" s="98"/>
      <c r="XS66" s="98"/>
      <c r="XT66" s="98"/>
      <c r="XU66" s="98"/>
      <c r="XV66" s="98"/>
      <c r="XW66" s="98"/>
      <c r="XX66" s="98"/>
      <c r="XY66" s="98"/>
      <c r="XZ66" s="98"/>
      <c r="YA66" s="98"/>
      <c r="YB66" s="98"/>
      <c r="YC66" s="98"/>
      <c r="YD66" s="98"/>
      <c r="YE66" s="98"/>
      <c r="YF66" s="98"/>
      <c r="YG66" s="98"/>
      <c r="YH66" s="98"/>
      <c r="YI66" s="98"/>
      <c r="YJ66" s="98"/>
      <c r="YK66" s="98"/>
      <c r="YL66" s="98"/>
      <c r="YM66" s="98"/>
      <c r="YN66" s="98"/>
      <c r="YO66" s="98"/>
      <c r="YP66" s="98"/>
      <c r="YQ66" s="98"/>
      <c r="YR66" s="98"/>
      <c r="YS66" s="98"/>
      <c r="YT66" s="98"/>
      <c r="YU66" s="98"/>
      <c r="YV66" s="98"/>
      <c r="YW66" s="98"/>
      <c r="YX66" s="98"/>
      <c r="YY66" s="98"/>
      <c r="YZ66" s="98"/>
      <c r="ZA66" s="98"/>
      <c r="ZB66" s="98"/>
      <c r="ZC66" s="98"/>
      <c r="ZD66" s="98"/>
      <c r="ZE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c r="AAI66" s="98"/>
      <c r="AAJ66" s="98"/>
      <c r="AAK66" s="98"/>
      <c r="AAL66" s="98"/>
      <c r="AAM66" s="98"/>
      <c r="AAN66" s="98"/>
      <c r="AAO66" s="98"/>
      <c r="AAP66" s="98"/>
      <c r="AAQ66" s="98"/>
      <c r="AAR66" s="98"/>
      <c r="AAS66" s="98"/>
      <c r="AAT66" s="98"/>
      <c r="AAU66" s="98"/>
      <c r="AAV66" s="98"/>
      <c r="AAW66" s="98"/>
      <c r="AAX66" s="98"/>
      <c r="AAY66" s="98"/>
      <c r="AAZ66" s="98"/>
      <c r="ABA66" s="98"/>
      <c r="ABB66" s="98"/>
      <c r="ABC66" s="98"/>
      <c r="ABD66" s="98"/>
      <c r="ABE66" s="98"/>
      <c r="ABF66" s="98"/>
      <c r="ABG66" s="98"/>
      <c r="ABH66" s="98"/>
      <c r="ABI66" s="98"/>
      <c r="ABJ66" s="98"/>
      <c r="ABK66" s="98"/>
      <c r="ABL66" s="98"/>
      <c r="ABM66" s="98"/>
      <c r="ABN66" s="98"/>
      <c r="ABO66" s="98"/>
      <c r="ABP66" s="98"/>
      <c r="ABQ66" s="98"/>
      <c r="ABR66" s="98"/>
      <c r="ABS66" s="98"/>
      <c r="ABT66" s="98"/>
      <c r="ABU66" s="98"/>
      <c r="ABV66" s="98"/>
      <c r="ABW66" s="98"/>
      <c r="ABX66" s="98"/>
      <c r="ABY66" s="98"/>
      <c r="ABZ66" s="98"/>
      <c r="ACA66" s="98"/>
      <c r="ACB66" s="98"/>
      <c r="ACC66" s="98"/>
      <c r="ACD66" s="98"/>
      <c r="ACE66" s="98"/>
      <c r="ACF66" s="98"/>
      <c r="ACG66" s="98"/>
      <c r="ACH66" s="98"/>
      <c r="ACI66" s="98"/>
      <c r="ACJ66" s="98"/>
      <c r="ACK66" s="98"/>
      <c r="ACL66" s="98"/>
      <c r="ACM66" s="98"/>
      <c r="ACN66" s="98"/>
      <c r="ACO66" s="98"/>
      <c r="ACP66" s="98"/>
      <c r="ACQ66" s="98"/>
      <c r="ACR66" s="98"/>
      <c r="ACS66" s="98"/>
      <c r="ACT66" s="98"/>
      <c r="ACU66" s="98"/>
      <c r="ACV66" s="98"/>
      <c r="ACW66" s="98"/>
      <c r="ACX66" s="98"/>
      <c r="ACY66" s="98"/>
      <c r="ACZ66" s="98"/>
      <c r="ADA66" s="98"/>
      <c r="ADB66" s="98"/>
      <c r="ADC66" s="98"/>
      <c r="ADD66" s="98"/>
      <c r="ADE66" s="98"/>
      <c r="ADF66" s="98"/>
      <c r="ADG66" s="98"/>
      <c r="ADH66" s="98"/>
      <c r="ADI66" s="98"/>
      <c r="ADJ66" s="98"/>
      <c r="ADK66" s="98"/>
      <c r="ADL66" s="98"/>
      <c r="ADM66" s="98"/>
      <c r="ADN66" s="98"/>
      <c r="ADO66" s="98"/>
      <c r="ADP66" s="98"/>
      <c r="ADQ66" s="98"/>
      <c r="ADR66" s="98"/>
      <c r="ADS66" s="98"/>
      <c r="ADT66" s="98"/>
      <c r="ADU66" s="98"/>
      <c r="ADV66" s="98"/>
      <c r="ADW66" s="98"/>
      <c r="ADX66" s="98"/>
      <c r="ADY66" s="98"/>
      <c r="ADZ66" s="98"/>
      <c r="AEA66" s="98"/>
      <c r="AEB66" s="98"/>
      <c r="AEC66" s="98"/>
      <c r="AED66" s="98"/>
      <c r="AEE66" s="98"/>
      <c r="AEF66" s="98"/>
      <c r="AEG66" s="98"/>
      <c r="AEH66" s="98"/>
      <c r="AEI66" s="98"/>
      <c r="AEJ66" s="98"/>
      <c r="AEK66" s="98"/>
      <c r="AEL66" s="98"/>
      <c r="AEM66" s="98"/>
      <c r="AEN66" s="98"/>
      <c r="AEO66" s="98"/>
      <c r="AEP66" s="98"/>
      <c r="AEQ66" s="98"/>
      <c r="AER66" s="98"/>
      <c r="AES66" s="98"/>
      <c r="AET66" s="98"/>
      <c r="AEU66" s="98"/>
      <c r="AEV66" s="98"/>
      <c r="AEW66" s="98"/>
      <c r="AEX66" s="98"/>
      <c r="AEY66" s="98"/>
      <c r="AEZ66" s="98"/>
      <c r="AFA66" s="98"/>
      <c r="AFB66" s="98"/>
      <c r="AFC66" s="98"/>
      <c r="AFD66" s="98"/>
      <c r="AFE66" s="98"/>
      <c r="AFF66" s="98"/>
      <c r="AFG66" s="98"/>
      <c r="AFH66" s="98"/>
      <c r="AFI66" s="98"/>
      <c r="AFJ66" s="98"/>
      <c r="AFK66" s="98"/>
      <c r="AFL66" s="98"/>
      <c r="AFM66" s="98"/>
      <c r="AFN66" s="98"/>
      <c r="AFO66" s="98"/>
      <c r="AFP66" s="98"/>
      <c r="AFQ66" s="98"/>
      <c r="AFR66" s="98"/>
      <c r="AFS66" s="98"/>
      <c r="AFT66" s="98"/>
      <c r="AFU66" s="98"/>
      <c r="AFV66" s="98"/>
      <c r="AFW66" s="98"/>
      <c r="AFX66" s="98"/>
      <c r="AFY66" s="98"/>
      <c r="AFZ66" s="98"/>
      <c r="AGA66" s="98"/>
      <c r="AGB66" s="98"/>
      <c r="AGC66" s="98"/>
      <c r="AGD66" s="98"/>
      <c r="AGE66" s="98"/>
      <c r="AGF66" s="98"/>
      <c r="AGG66" s="98"/>
      <c r="AGH66" s="98"/>
      <c r="AGI66" s="98"/>
      <c r="AGJ66" s="98"/>
      <c r="AGK66" s="98"/>
      <c r="AGL66" s="98"/>
      <c r="AGM66" s="98"/>
      <c r="AGN66" s="98"/>
      <c r="AGO66" s="98"/>
      <c r="AGP66" s="98"/>
      <c r="AGQ66" s="98"/>
      <c r="AGR66" s="98"/>
      <c r="AGS66" s="98"/>
      <c r="AGT66" s="98"/>
      <c r="AGU66" s="98"/>
      <c r="AGV66" s="98"/>
      <c r="AGW66" s="98"/>
      <c r="AGX66" s="98"/>
      <c r="AGY66" s="98"/>
      <c r="AGZ66" s="98"/>
      <c r="AHA66" s="98"/>
      <c r="AHB66" s="98"/>
      <c r="AHC66" s="98"/>
      <c r="AHD66" s="98"/>
      <c r="AHE66" s="98"/>
      <c r="AHF66" s="98"/>
      <c r="AHG66" s="98"/>
      <c r="AHH66" s="98"/>
      <c r="AHI66" s="98"/>
      <c r="AHJ66" s="98"/>
      <c r="AHK66" s="98"/>
      <c r="AHL66" s="98"/>
      <c r="AHM66" s="98"/>
      <c r="AHN66" s="98"/>
      <c r="AHO66" s="98"/>
      <c r="AHP66" s="98"/>
      <c r="AHQ66" s="98"/>
      <c r="AHR66" s="98"/>
      <c r="AHS66" s="98"/>
      <c r="AHT66" s="98"/>
      <c r="AHU66" s="98"/>
      <c r="AHV66" s="98"/>
      <c r="AHW66" s="98"/>
      <c r="AHX66" s="98"/>
      <c r="AHY66" s="98"/>
      <c r="AHZ66" s="98"/>
      <c r="AIA66" s="98"/>
      <c r="AIB66" s="98"/>
      <c r="AIC66" s="98"/>
      <c r="AID66" s="98"/>
      <c r="AIE66" s="98"/>
      <c r="AIF66" s="98"/>
      <c r="AIG66" s="98"/>
      <c r="AIH66" s="98"/>
      <c r="AII66" s="98"/>
      <c r="AIJ66" s="98"/>
      <c r="AIK66" s="98"/>
      <c r="AIL66" s="98"/>
      <c r="AIM66" s="98"/>
      <c r="AIN66" s="98"/>
      <c r="AIO66" s="98"/>
      <c r="AIP66" s="98"/>
      <c r="AIQ66" s="98"/>
      <c r="AIR66" s="98"/>
      <c r="AIS66" s="98"/>
      <c r="AIT66" s="98"/>
      <c r="AIU66" s="98"/>
      <c r="AIV66" s="98"/>
      <c r="AIW66" s="98"/>
      <c r="AIX66" s="98"/>
      <c r="AIY66" s="98"/>
      <c r="AIZ66" s="98"/>
      <c r="AJA66" s="98"/>
      <c r="AJB66" s="98"/>
      <c r="AJC66" s="98"/>
      <c r="AJD66" s="98"/>
      <c r="AJE66" s="98"/>
      <c r="AJF66" s="98"/>
      <c r="AJG66" s="98"/>
      <c r="AJH66" s="98"/>
      <c r="AJI66" s="98"/>
      <c r="AJJ66" s="98"/>
      <c r="AJK66" s="98"/>
      <c r="AJL66" s="98"/>
      <c r="AJM66" s="98"/>
      <c r="AJN66" s="98"/>
      <c r="AJO66" s="98"/>
      <c r="AJP66" s="98"/>
      <c r="AJQ66" s="98"/>
      <c r="AJR66" s="98"/>
      <c r="AJS66" s="98"/>
      <c r="AJT66" s="98"/>
      <c r="AJU66" s="98"/>
      <c r="AJV66" s="98"/>
      <c r="AJW66" s="98"/>
      <c r="AJX66" s="98"/>
      <c r="AJY66" s="98"/>
      <c r="AJZ66" s="98"/>
      <c r="AKA66" s="98"/>
      <c r="AKB66" s="98"/>
      <c r="AKC66" s="98"/>
      <c r="AKD66" s="98"/>
      <c r="AKE66" s="98"/>
      <c r="AKF66" s="98"/>
      <c r="AKG66" s="98"/>
      <c r="AKH66" s="98"/>
      <c r="AKI66" s="98"/>
      <c r="AKJ66" s="98"/>
      <c r="AKK66" s="98"/>
      <c r="AKL66" s="98"/>
      <c r="AKM66" s="98"/>
      <c r="AKN66" s="98"/>
      <c r="AKO66" s="98"/>
      <c r="AKP66" s="98"/>
      <c r="AKQ66" s="98"/>
      <c r="AKR66" s="98"/>
      <c r="AKS66" s="98"/>
      <c r="AKT66" s="98"/>
      <c r="AKU66" s="98"/>
      <c r="AKV66" s="98"/>
      <c r="AKW66" s="98"/>
      <c r="AKX66" s="98"/>
      <c r="AKY66" s="98"/>
      <c r="AKZ66" s="98"/>
      <c r="ALA66" s="98"/>
      <c r="ALB66" s="98"/>
      <c r="ALC66" s="98"/>
      <c r="ALD66" s="98"/>
      <c r="ALE66" s="98"/>
      <c r="ALF66" s="98"/>
      <c r="ALG66" s="98"/>
      <c r="ALH66" s="98"/>
      <c r="ALI66" s="98"/>
      <c r="ALJ66" s="98"/>
      <c r="ALK66" s="98"/>
      <c r="ALL66" s="98"/>
      <c r="ALM66" s="98"/>
      <c r="ALN66" s="98"/>
      <c r="ALO66" s="98"/>
      <c r="ALP66" s="98"/>
      <c r="ALQ66" s="98"/>
      <c r="ALR66" s="98"/>
      <c r="ALS66" s="98"/>
      <c r="ALT66" s="98"/>
      <c r="ALU66" s="98"/>
      <c r="ALV66" s="98"/>
      <c r="ALW66" s="98"/>
      <c r="ALX66" s="98"/>
      <c r="ALY66" s="98"/>
      <c r="ALZ66" s="98"/>
      <c r="AMA66" s="98"/>
      <c r="AMB66" s="98"/>
      <c r="AMC66" s="98"/>
      <c r="AMD66" s="98"/>
      <c r="AME66" s="98"/>
      <c r="AMF66" s="98"/>
      <c r="AMG66" s="98"/>
      <c r="AMH66" s="98"/>
      <c r="AMI66" s="98"/>
      <c r="AMJ66" s="98"/>
    </row>
    <row r="67" spans="1:1024" customFormat="1" ht="28.5">
      <c r="A67" s="182"/>
      <c r="B67" s="182"/>
      <c r="C67" s="182"/>
      <c r="D67" s="182"/>
      <c r="E67" s="182"/>
      <c r="F67" s="182"/>
      <c r="G67" s="182"/>
      <c r="H67" s="192"/>
      <c r="I67" s="182"/>
      <c r="J67" s="182"/>
      <c r="K67" s="182"/>
      <c r="L67" s="182"/>
      <c r="M67" s="182"/>
      <c r="N67" s="182"/>
      <c r="O67" s="100" t="s">
        <v>463</v>
      </c>
      <c r="P67" s="99" t="s">
        <v>393</v>
      </c>
      <c r="Q67" s="100" t="s">
        <v>250</v>
      </c>
      <c r="R67" s="182"/>
      <c r="S67" s="209"/>
      <c r="T67" s="182"/>
      <c r="U67" s="182"/>
      <c r="V67" s="182"/>
      <c r="W67" s="182"/>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P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N67" s="98"/>
      <c r="MO67" s="98"/>
      <c r="MP67" s="98"/>
      <c r="MQ67" s="98"/>
      <c r="MR67" s="98"/>
      <c r="MS67" s="98"/>
      <c r="MT67" s="98"/>
      <c r="MU67" s="98"/>
      <c r="MV67" s="98"/>
      <c r="MW67" s="98"/>
      <c r="MX67" s="98"/>
      <c r="MY67" s="98"/>
      <c r="MZ67" s="98"/>
      <c r="NA67" s="98"/>
      <c r="NB67" s="98"/>
      <c r="NC67" s="98"/>
      <c r="ND67" s="98"/>
      <c r="NE67" s="98"/>
      <c r="NF67" s="98"/>
      <c r="NG67" s="98"/>
      <c r="NH67" s="98"/>
      <c r="NI67" s="98"/>
      <c r="NJ67" s="98"/>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OX67" s="98"/>
      <c r="OY67" s="98"/>
      <c r="OZ67" s="98"/>
      <c r="PA67" s="98"/>
      <c r="PB67" s="98"/>
      <c r="PC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98"/>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P67" s="98"/>
      <c r="VQ67" s="98"/>
      <c r="VR67" s="98"/>
      <c r="VS67" s="98"/>
      <c r="VT67" s="98"/>
      <c r="VU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XE67" s="98"/>
      <c r="XF67" s="98"/>
      <c r="XG67" s="98"/>
      <c r="XH67" s="98"/>
      <c r="XI67" s="98"/>
      <c r="XJ67" s="98"/>
      <c r="XK67" s="98"/>
      <c r="XL67" s="98"/>
      <c r="XM67" s="98"/>
      <c r="XN67" s="98"/>
      <c r="XO67" s="98"/>
      <c r="XP67" s="98"/>
      <c r="XQ67" s="98"/>
      <c r="XR67" s="98"/>
      <c r="XS67" s="98"/>
      <c r="XT67" s="98"/>
      <c r="XU67" s="98"/>
      <c r="XV67" s="98"/>
      <c r="XW67" s="98"/>
      <c r="XX67" s="98"/>
      <c r="XY67" s="98"/>
      <c r="XZ67" s="98"/>
      <c r="YA67" s="98"/>
      <c r="YB67" s="98"/>
      <c r="YC67" s="98"/>
      <c r="YD67" s="98"/>
      <c r="YE67" s="98"/>
      <c r="YF67" s="98"/>
      <c r="YG67" s="98"/>
      <c r="YH67" s="98"/>
      <c r="YI67" s="98"/>
      <c r="YJ67" s="98"/>
      <c r="YK67" s="98"/>
      <c r="YL67" s="98"/>
      <c r="YM67" s="98"/>
      <c r="YN67" s="98"/>
      <c r="YO67" s="98"/>
      <c r="YP67" s="98"/>
      <c r="YQ67" s="98"/>
      <c r="YR67" s="98"/>
      <c r="YS67" s="98"/>
      <c r="YT67" s="98"/>
      <c r="YU67" s="98"/>
      <c r="YV67" s="98"/>
      <c r="YW67" s="98"/>
      <c r="YX67" s="98"/>
      <c r="YY67" s="98"/>
      <c r="YZ67" s="98"/>
      <c r="ZA67" s="98"/>
      <c r="ZB67" s="98"/>
      <c r="ZC67" s="98"/>
      <c r="ZD67" s="98"/>
      <c r="ZE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c r="AAI67" s="98"/>
      <c r="AAJ67" s="98"/>
      <c r="AAK67" s="98"/>
      <c r="AAL67" s="98"/>
      <c r="AAM67" s="98"/>
      <c r="AAN67" s="98"/>
      <c r="AAO67" s="98"/>
      <c r="AAP67" s="98"/>
      <c r="AAQ67" s="98"/>
      <c r="AAR67" s="98"/>
      <c r="AAS67" s="98"/>
      <c r="AAT67" s="98"/>
      <c r="AAU67" s="98"/>
      <c r="AAV67" s="98"/>
      <c r="AAW67" s="98"/>
      <c r="AAX67" s="98"/>
      <c r="AAY67" s="98"/>
      <c r="AAZ67" s="98"/>
      <c r="ABA67" s="98"/>
      <c r="ABB67" s="98"/>
      <c r="ABC67" s="98"/>
      <c r="ABD67" s="98"/>
      <c r="ABE67" s="98"/>
      <c r="ABF67" s="98"/>
      <c r="ABG67" s="98"/>
      <c r="ABH67" s="98"/>
      <c r="ABI67" s="98"/>
      <c r="ABJ67" s="98"/>
      <c r="ABK67" s="98"/>
      <c r="ABL67" s="98"/>
      <c r="ABM67" s="98"/>
      <c r="ABN67" s="98"/>
      <c r="ABO67" s="98"/>
      <c r="ABP67" s="98"/>
      <c r="ABQ67" s="98"/>
      <c r="ABR67" s="98"/>
      <c r="ABS67" s="98"/>
      <c r="ABT67" s="98"/>
      <c r="ABU67" s="98"/>
      <c r="ABV67" s="98"/>
      <c r="ABW67" s="98"/>
      <c r="ABX67" s="98"/>
      <c r="ABY67" s="98"/>
      <c r="ABZ67" s="98"/>
      <c r="ACA67" s="98"/>
      <c r="ACB67" s="98"/>
      <c r="ACC67" s="98"/>
      <c r="ACD67" s="98"/>
      <c r="ACE67" s="98"/>
      <c r="ACF67" s="98"/>
      <c r="ACG67" s="98"/>
      <c r="ACH67" s="98"/>
      <c r="ACI67" s="98"/>
      <c r="ACJ67" s="98"/>
      <c r="ACK67" s="98"/>
      <c r="ACL67" s="98"/>
      <c r="ACM67" s="98"/>
      <c r="ACN67" s="98"/>
      <c r="ACO67" s="98"/>
      <c r="ACP67" s="98"/>
      <c r="ACQ67" s="98"/>
      <c r="ACR67" s="98"/>
      <c r="ACS67" s="98"/>
      <c r="ACT67" s="98"/>
      <c r="ACU67" s="98"/>
      <c r="ACV67" s="98"/>
      <c r="ACW67" s="98"/>
      <c r="ACX67" s="98"/>
      <c r="ACY67" s="98"/>
      <c r="ACZ67" s="98"/>
      <c r="ADA67" s="98"/>
      <c r="ADB67" s="98"/>
      <c r="ADC67" s="98"/>
      <c r="ADD67" s="98"/>
      <c r="ADE67" s="98"/>
      <c r="ADF67" s="98"/>
      <c r="ADG67" s="98"/>
      <c r="ADH67" s="98"/>
      <c r="ADI67" s="98"/>
      <c r="ADJ67" s="98"/>
      <c r="ADK67" s="98"/>
      <c r="ADL67" s="98"/>
      <c r="ADM67" s="98"/>
      <c r="ADN67" s="98"/>
      <c r="ADO67" s="98"/>
      <c r="ADP67" s="98"/>
      <c r="ADQ67" s="98"/>
      <c r="ADR67" s="98"/>
      <c r="ADS67" s="98"/>
      <c r="ADT67" s="98"/>
      <c r="ADU67" s="98"/>
      <c r="ADV67" s="98"/>
      <c r="ADW67" s="98"/>
      <c r="ADX67" s="98"/>
      <c r="ADY67" s="98"/>
      <c r="ADZ67" s="98"/>
      <c r="AEA67" s="98"/>
      <c r="AEB67" s="98"/>
      <c r="AEC67" s="98"/>
      <c r="AED67" s="98"/>
      <c r="AEE67" s="98"/>
      <c r="AEF67" s="98"/>
      <c r="AEG67" s="98"/>
      <c r="AEH67" s="98"/>
      <c r="AEI67" s="98"/>
      <c r="AEJ67" s="98"/>
      <c r="AEK67" s="98"/>
      <c r="AEL67" s="98"/>
      <c r="AEM67" s="98"/>
      <c r="AEN67" s="98"/>
      <c r="AEO67" s="98"/>
      <c r="AEP67" s="98"/>
      <c r="AEQ67" s="98"/>
      <c r="AER67" s="98"/>
      <c r="AES67" s="98"/>
      <c r="AET67" s="98"/>
      <c r="AEU67" s="98"/>
      <c r="AEV67" s="98"/>
      <c r="AEW67" s="98"/>
      <c r="AEX67" s="98"/>
      <c r="AEY67" s="98"/>
      <c r="AEZ67" s="98"/>
      <c r="AFA67" s="98"/>
      <c r="AFB67" s="98"/>
      <c r="AFC67" s="98"/>
      <c r="AFD67" s="98"/>
      <c r="AFE67" s="98"/>
      <c r="AFF67" s="98"/>
      <c r="AFG67" s="98"/>
      <c r="AFH67" s="98"/>
      <c r="AFI67" s="98"/>
      <c r="AFJ67" s="98"/>
      <c r="AFK67" s="98"/>
      <c r="AFL67" s="98"/>
      <c r="AFM67" s="98"/>
      <c r="AFN67" s="98"/>
      <c r="AFO67" s="98"/>
      <c r="AFP67" s="98"/>
      <c r="AFQ67" s="98"/>
      <c r="AFR67" s="98"/>
      <c r="AFS67" s="98"/>
      <c r="AFT67" s="98"/>
      <c r="AFU67" s="98"/>
      <c r="AFV67" s="98"/>
      <c r="AFW67" s="98"/>
      <c r="AFX67" s="98"/>
      <c r="AFY67" s="98"/>
      <c r="AFZ67" s="98"/>
      <c r="AGA67" s="98"/>
      <c r="AGB67" s="98"/>
      <c r="AGC67" s="98"/>
      <c r="AGD67" s="98"/>
      <c r="AGE67" s="98"/>
      <c r="AGF67" s="98"/>
      <c r="AGG67" s="98"/>
      <c r="AGH67" s="98"/>
      <c r="AGI67" s="98"/>
      <c r="AGJ67" s="98"/>
      <c r="AGK67" s="98"/>
      <c r="AGL67" s="98"/>
      <c r="AGM67" s="98"/>
      <c r="AGN67" s="98"/>
      <c r="AGO67" s="98"/>
      <c r="AGP67" s="98"/>
      <c r="AGQ67" s="98"/>
      <c r="AGR67" s="98"/>
      <c r="AGS67" s="98"/>
      <c r="AGT67" s="98"/>
      <c r="AGU67" s="98"/>
      <c r="AGV67" s="98"/>
      <c r="AGW67" s="98"/>
      <c r="AGX67" s="98"/>
      <c r="AGY67" s="98"/>
      <c r="AGZ67" s="98"/>
      <c r="AHA67" s="98"/>
      <c r="AHB67" s="98"/>
      <c r="AHC67" s="98"/>
      <c r="AHD67" s="98"/>
      <c r="AHE67" s="98"/>
      <c r="AHF67" s="98"/>
      <c r="AHG67" s="98"/>
      <c r="AHH67" s="98"/>
      <c r="AHI67" s="98"/>
      <c r="AHJ67" s="98"/>
      <c r="AHK67" s="98"/>
      <c r="AHL67" s="98"/>
      <c r="AHM67" s="98"/>
      <c r="AHN67" s="98"/>
      <c r="AHO67" s="98"/>
      <c r="AHP67" s="98"/>
      <c r="AHQ67" s="98"/>
      <c r="AHR67" s="98"/>
      <c r="AHS67" s="98"/>
      <c r="AHT67" s="98"/>
      <c r="AHU67" s="98"/>
      <c r="AHV67" s="98"/>
      <c r="AHW67" s="98"/>
      <c r="AHX67" s="98"/>
      <c r="AHY67" s="98"/>
      <c r="AHZ67" s="98"/>
      <c r="AIA67" s="98"/>
      <c r="AIB67" s="98"/>
      <c r="AIC67" s="98"/>
      <c r="AID67" s="98"/>
      <c r="AIE67" s="98"/>
      <c r="AIF67" s="98"/>
      <c r="AIG67" s="98"/>
      <c r="AIH67" s="98"/>
      <c r="AII67" s="98"/>
      <c r="AIJ67" s="98"/>
      <c r="AIK67" s="98"/>
      <c r="AIL67" s="98"/>
      <c r="AIM67" s="98"/>
      <c r="AIN67" s="98"/>
      <c r="AIO67" s="98"/>
      <c r="AIP67" s="98"/>
      <c r="AIQ67" s="98"/>
      <c r="AIR67" s="98"/>
      <c r="AIS67" s="98"/>
      <c r="AIT67" s="98"/>
      <c r="AIU67" s="98"/>
      <c r="AIV67" s="98"/>
      <c r="AIW67" s="98"/>
      <c r="AIX67" s="98"/>
      <c r="AIY67" s="98"/>
      <c r="AIZ67" s="98"/>
      <c r="AJA67" s="98"/>
      <c r="AJB67" s="98"/>
      <c r="AJC67" s="98"/>
      <c r="AJD67" s="98"/>
      <c r="AJE67" s="98"/>
      <c r="AJF67" s="98"/>
      <c r="AJG67" s="98"/>
      <c r="AJH67" s="98"/>
      <c r="AJI67" s="98"/>
      <c r="AJJ67" s="98"/>
      <c r="AJK67" s="98"/>
      <c r="AJL67" s="98"/>
      <c r="AJM67" s="98"/>
      <c r="AJN67" s="98"/>
      <c r="AJO67" s="98"/>
      <c r="AJP67" s="98"/>
      <c r="AJQ67" s="98"/>
      <c r="AJR67" s="98"/>
      <c r="AJS67" s="98"/>
      <c r="AJT67" s="98"/>
      <c r="AJU67" s="98"/>
      <c r="AJV67" s="98"/>
      <c r="AJW67" s="98"/>
      <c r="AJX67" s="98"/>
      <c r="AJY67" s="98"/>
      <c r="AJZ67" s="98"/>
      <c r="AKA67" s="98"/>
      <c r="AKB67" s="98"/>
      <c r="AKC67" s="98"/>
      <c r="AKD67" s="98"/>
      <c r="AKE67" s="98"/>
      <c r="AKF67" s="98"/>
      <c r="AKG67" s="98"/>
      <c r="AKH67" s="98"/>
      <c r="AKI67" s="98"/>
      <c r="AKJ67" s="98"/>
      <c r="AKK67" s="98"/>
      <c r="AKL67" s="98"/>
      <c r="AKM67" s="98"/>
      <c r="AKN67" s="98"/>
      <c r="AKO67" s="98"/>
      <c r="AKP67" s="98"/>
      <c r="AKQ67" s="98"/>
      <c r="AKR67" s="98"/>
      <c r="AKS67" s="98"/>
      <c r="AKT67" s="98"/>
      <c r="AKU67" s="98"/>
      <c r="AKV67" s="98"/>
      <c r="AKW67" s="98"/>
      <c r="AKX67" s="98"/>
      <c r="AKY67" s="98"/>
      <c r="AKZ67" s="98"/>
      <c r="ALA67" s="98"/>
      <c r="ALB67" s="98"/>
      <c r="ALC67" s="98"/>
      <c r="ALD67" s="98"/>
      <c r="ALE67" s="98"/>
      <c r="ALF67" s="98"/>
      <c r="ALG67" s="98"/>
      <c r="ALH67" s="98"/>
      <c r="ALI67" s="98"/>
      <c r="ALJ67" s="98"/>
      <c r="ALK67" s="98"/>
      <c r="ALL67" s="98"/>
      <c r="ALM67" s="98"/>
      <c r="ALN67" s="98"/>
      <c r="ALO67" s="98"/>
      <c r="ALP67" s="98"/>
      <c r="ALQ67" s="98"/>
      <c r="ALR67" s="98"/>
      <c r="ALS67" s="98"/>
      <c r="ALT67" s="98"/>
      <c r="ALU67" s="98"/>
      <c r="ALV67" s="98"/>
      <c r="ALW67" s="98"/>
      <c r="ALX67" s="98"/>
      <c r="ALY67" s="98"/>
      <c r="ALZ67" s="98"/>
      <c r="AMA67" s="98"/>
      <c r="AMB67" s="98"/>
      <c r="AMC67" s="98"/>
      <c r="AMD67" s="98"/>
      <c r="AME67" s="98"/>
      <c r="AMF67" s="98"/>
      <c r="AMG67" s="98"/>
      <c r="AMH67" s="98"/>
      <c r="AMI67" s="98"/>
      <c r="AMJ67" s="98"/>
    </row>
    <row r="68" spans="1:1024" customFormat="1" ht="28.5">
      <c r="A68" s="182">
        <v>22</v>
      </c>
      <c r="B68" s="182" t="s">
        <v>166</v>
      </c>
      <c r="C68" s="182" t="s">
        <v>334</v>
      </c>
      <c r="D68" s="182" t="s">
        <v>334</v>
      </c>
      <c r="E68" s="182" t="s">
        <v>273</v>
      </c>
      <c r="F68" s="182" t="s">
        <v>333</v>
      </c>
      <c r="G68" s="182" t="s">
        <v>470</v>
      </c>
      <c r="H68" s="192">
        <v>69897372</v>
      </c>
      <c r="I68" s="182" t="s">
        <v>464</v>
      </c>
      <c r="J68" s="182" t="s">
        <v>246</v>
      </c>
      <c r="K68" s="187" t="s">
        <v>171</v>
      </c>
      <c r="L68" s="182" t="s">
        <v>334</v>
      </c>
      <c r="M68" s="182" t="s">
        <v>171</v>
      </c>
      <c r="N68" s="182" t="s">
        <v>171</v>
      </c>
      <c r="O68" s="100" t="s">
        <v>465</v>
      </c>
      <c r="P68" s="99" t="s">
        <v>393</v>
      </c>
      <c r="Q68" s="100" t="s">
        <v>250</v>
      </c>
      <c r="R68" s="100" t="s">
        <v>466</v>
      </c>
      <c r="S68" s="105" t="s">
        <v>467</v>
      </c>
      <c r="T68" s="105">
        <v>110</v>
      </c>
      <c r="U68" s="105">
        <v>115</v>
      </c>
      <c r="V68" s="105">
        <v>125</v>
      </c>
      <c r="W68" s="105">
        <v>130</v>
      </c>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P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N68" s="98"/>
      <c r="MO68" s="98"/>
      <c r="MP68" s="98"/>
      <c r="MQ68" s="98"/>
      <c r="MR68" s="98"/>
      <c r="MS68" s="98"/>
      <c r="MT68" s="98"/>
      <c r="MU68" s="98"/>
      <c r="MV68" s="98"/>
      <c r="MW68" s="98"/>
      <c r="MX68" s="98"/>
      <c r="MY68" s="98"/>
      <c r="MZ68" s="98"/>
      <c r="NA68" s="98"/>
      <c r="NB68" s="98"/>
      <c r="NC68" s="98"/>
      <c r="ND68" s="98"/>
      <c r="NE68" s="98"/>
      <c r="NF68" s="98"/>
      <c r="NG68" s="98"/>
      <c r="NH68" s="98"/>
      <c r="NI68" s="98"/>
      <c r="NJ68" s="98"/>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OX68" s="98"/>
      <c r="OY68" s="98"/>
      <c r="OZ68" s="98"/>
      <c r="PA68" s="98"/>
      <c r="PB68" s="98"/>
      <c r="PC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98"/>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P68" s="98"/>
      <c r="VQ68" s="98"/>
      <c r="VR68" s="98"/>
      <c r="VS68" s="98"/>
      <c r="VT68" s="98"/>
      <c r="VU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XE68" s="98"/>
      <c r="XF68" s="98"/>
      <c r="XG68" s="98"/>
      <c r="XH68" s="98"/>
      <c r="XI68" s="98"/>
      <c r="XJ68" s="98"/>
      <c r="XK68" s="98"/>
      <c r="XL68" s="98"/>
      <c r="XM68" s="98"/>
      <c r="XN68" s="98"/>
      <c r="XO68" s="98"/>
      <c r="XP68" s="98"/>
      <c r="XQ68" s="98"/>
      <c r="XR68" s="98"/>
      <c r="XS68" s="98"/>
      <c r="XT68" s="98"/>
      <c r="XU68" s="98"/>
      <c r="XV68" s="98"/>
      <c r="XW68" s="98"/>
      <c r="XX68" s="98"/>
      <c r="XY68" s="98"/>
      <c r="XZ68" s="98"/>
      <c r="YA68" s="98"/>
      <c r="YB68" s="98"/>
      <c r="YC68" s="98"/>
      <c r="YD68" s="98"/>
      <c r="YE68" s="98"/>
      <c r="YF68" s="98"/>
      <c r="YG68" s="98"/>
      <c r="YH68" s="98"/>
      <c r="YI68" s="98"/>
      <c r="YJ68" s="98"/>
      <c r="YK68" s="98"/>
      <c r="YL68" s="98"/>
      <c r="YM68" s="98"/>
      <c r="YN68" s="98"/>
      <c r="YO68" s="98"/>
      <c r="YP68" s="98"/>
      <c r="YQ68" s="98"/>
      <c r="YR68" s="98"/>
      <c r="YS68" s="98"/>
      <c r="YT68" s="98"/>
      <c r="YU68" s="98"/>
      <c r="YV68" s="98"/>
      <c r="YW68" s="98"/>
      <c r="YX68" s="98"/>
      <c r="YY68" s="98"/>
      <c r="YZ68" s="98"/>
      <c r="ZA68" s="98"/>
      <c r="ZB68" s="98"/>
      <c r="ZC68" s="98"/>
      <c r="ZD68" s="98"/>
      <c r="ZE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c r="AAI68" s="98"/>
      <c r="AAJ68" s="98"/>
      <c r="AAK68" s="98"/>
      <c r="AAL68" s="98"/>
      <c r="AAM68" s="98"/>
      <c r="AAN68" s="98"/>
      <c r="AAO68" s="98"/>
      <c r="AAP68" s="98"/>
      <c r="AAQ68" s="98"/>
      <c r="AAR68" s="98"/>
      <c r="AAS68" s="98"/>
      <c r="AAT68" s="98"/>
      <c r="AAU68" s="98"/>
      <c r="AAV68" s="98"/>
      <c r="AAW68" s="98"/>
      <c r="AAX68" s="98"/>
      <c r="AAY68" s="98"/>
      <c r="AAZ68" s="98"/>
      <c r="ABA68" s="98"/>
      <c r="ABB68" s="98"/>
      <c r="ABC68" s="98"/>
      <c r="ABD68" s="98"/>
      <c r="ABE68" s="98"/>
      <c r="ABF68" s="98"/>
      <c r="ABG68" s="98"/>
      <c r="ABH68" s="98"/>
      <c r="ABI68" s="98"/>
      <c r="ABJ68" s="98"/>
      <c r="ABK68" s="98"/>
      <c r="ABL68" s="98"/>
      <c r="ABM68" s="98"/>
      <c r="ABN68" s="98"/>
      <c r="ABO68" s="98"/>
      <c r="ABP68" s="98"/>
      <c r="ABQ68" s="98"/>
      <c r="ABR68" s="98"/>
      <c r="ABS68" s="98"/>
      <c r="ABT68" s="98"/>
      <c r="ABU68" s="98"/>
      <c r="ABV68" s="98"/>
      <c r="ABW68" s="98"/>
      <c r="ABX68" s="98"/>
      <c r="ABY68" s="98"/>
      <c r="ABZ68" s="98"/>
      <c r="ACA68" s="98"/>
      <c r="ACB68" s="98"/>
      <c r="ACC68" s="98"/>
      <c r="ACD68" s="98"/>
      <c r="ACE68" s="98"/>
      <c r="ACF68" s="98"/>
      <c r="ACG68" s="98"/>
      <c r="ACH68" s="98"/>
      <c r="ACI68" s="98"/>
      <c r="ACJ68" s="98"/>
      <c r="ACK68" s="98"/>
      <c r="ACL68" s="98"/>
      <c r="ACM68" s="98"/>
      <c r="ACN68" s="98"/>
      <c r="ACO68" s="98"/>
      <c r="ACP68" s="98"/>
      <c r="ACQ68" s="98"/>
      <c r="ACR68" s="98"/>
      <c r="ACS68" s="98"/>
      <c r="ACT68" s="98"/>
      <c r="ACU68" s="98"/>
      <c r="ACV68" s="98"/>
      <c r="ACW68" s="98"/>
      <c r="ACX68" s="98"/>
      <c r="ACY68" s="98"/>
      <c r="ACZ68" s="98"/>
      <c r="ADA68" s="98"/>
      <c r="ADB68" s="98"/>
      <c r="ADC68" s="98"/>
      <c r="ADD68" s="98"/>
      <c r="ADE68" s="98"/>
      <c r="ADF68" s="98"/>
      <c r="ADG68" s="98"/>
      <c r="ADH68" s="98"/>
      <c r="ADI68" s="98"/>
      <c r="ADJ68" s="98"/>
      <c r="ADK68" s="98"/>
      <c r="ADL68" s="98"/>
      <c r="ADM68" s="98"/>
      <c r="ADN68" s="98"/>
      <c r="ADO68" s="98"/>
      <c r="ADP68" s="98"/>
      <c r="ADQ68" s="98"/>
      <c r="ADR68" s="98"/>
      <c r="ADS68" s="98"/>
      <c r="ADT68" s="98"/>
      <c r="ADU68" s="98"/>
      <c r="ADV68" s="98"/>
      <c r="ADW68" s="98"/>
      <c r="ADX68" s="98"/>
      <c r="ADY68" s="98"/>
      <c r="ADZ68" s="98"/>
      <c r="AEA68" s="98"/>
      <c r="AEB68" s="98"/>
      <c r="AEC68" s="98"/>
      <c r="AED68" s="98"/>
      <c r="AEE68" s="98"/>
      <c r="AEF68" s="98"/>
      <c r="AEG68" s="98"/>
      <c r="AEH68" s="98"/>
      <c r="AEI68" s="98"/>
      <c r="AEJ68" s="98"/>
      <c r="AEK68" s="98"/>
      <c r="AEL68" s="98"/>
      <c r="AEM68" s="98"/>
      <c r="AEN68" s="98"/>
      <c r="AEO68" s="98"/>
      <c r="AEP68" s="98"/>
      <c r="AEQ68" s="98"/>
      <c r="AER68" s="98"/>
      <c r="AES68" s="98"/>
      <c r="AET68" s="98"/>
      <c r="AEU68" s="98"/>
      <c r="AEV68" s="98"/>
      <c r="AEW68" s="98"/>
      <c r="AEX68" s="98"/>
      <c r="AEY68" s="98"/>
      <c r="AEZ68" s="98"/>
      <c r="AFA68" s="98"/>
      <c r="AFB68" s="98"/>
      <c r="AFC68" s="98"/>
      <c r="AFD68" s="98"/>
      <c r="AFE68" s="98"/>
      <c r="AFF68" s="98"/>
      <c r="AFG68" s="98"/>
      <c r="AFH68" s="98"/>
      <c r="AFI68" s="98"/>
      <c r="AFJ68" s="98"/>
      <c r="AFK68" s="98"/>
      <c r="AFL68" s="98"/>
      <c r="AFM68" s="98"/>
      <c r="AFN68" s="98"/>
      <c r="AFO68" s="98"/>
      <c r="AFP68" s="98"/>
      <c r="AFQ68" s="98"/>
      <c r="AFR68" s="98"/>
      <c r="AFS68" s="98"/>
      <c r="AFT68" s="98"/>
      <c r="AFU68" s="98"/>
      <c r="AFV68" s="98"/>
      <c r="AFW68" s="98"/>
      <c r="AFX68" s="98"/>
      <c r="AFY68" s="98"/>
      <c r="AFZ68" s="98"/>
      <c r="AGA68" s="98"/>
      <c r="AGB68" s="98"/>
      <c r="AGC68" s="98"/>
      <c r="AGD68" s="98"/>
      <c r="AGE68" s="98"/>
      <c r="AGF68" s="98"/>
      <c r="AGG68" s="98"/>
      <c r="AGH68" s="98"/>
      <c r="AGI68" s="98"/>
      <c r="AGJ68" s="98"/>
      <c r="AGK68" s="98"/>
      <c r="AGL68" s="98"/>
      <c r="AGM68" s="98"/>
      <c r="AGN68" s="98"/>
      <c r="AGO68" s="98"/>
      <c r="AGP68" s="98"/>
      <c r="AGQ68" s="98"/>
      <c r="AGR68" s="98"/>
      <c r="AGS68" s="98"/>
      <c r="AGT68" s="98"/>
      <c r="AGU68" s="98"/>
      <c r="AGV68" s="98"/>
      <c r="AGW68" s="98"/>
      <c r="AGX68" s="98"/>
      <c r="AGY68" s="98"/>
      <c r="AGZ68" s="98"/>
      <c r="AHA68" s="98"/>
      <c r="AHB68" s="98"/>
      <c r="AHC68" s="98"/>
      <c r="AHD68" s="98"/>
      <c r="AHE68" s="98"/>
      <c r="AHF68" s="98"/>
      <c r="AHG68" s="98"/>
      <c r="AHH68" s="98"/>
      <c r="AHI68" s="98"/>
      <c r="AHJ68" s="98"/>
      <c r="AHK68" s="98"/>
      <c r="AHL68" s="98"/>
      <c r="AHM68" s="98"/>
      <c r="AHN68" s="98"/>
      <c r="AHO68" s="98"/>
      <c r="AHP68" s="98"/>
      <c r="AHQ68" s="98"/>
      <c r="AHR68" s="98"/>
      <c r="AHS68" s="98"/>
      <c r="AHT68" s="98"/>
      <c r="AHU68" s="98"/>
      <c r="AHV68" s="98"/>
      <c r="AHW68" s="98"/>
      <c r="AHX68" s="98"/>
      <c r="AHY68" s="98"/>
      <c r="AHZ68" s="98"/>
      <c r="AIA68" s="98"/>
      <c r="AIB68" s="98"/>
      <c r="AIC68" s="98"/>
      <c r="AID68" s="98"/>
      <c r="AIE68" s="98"/>
      <c r="AIF68" s="98"/>
      <c r="AIG68" s="98"/>
      <c r="AIH68" s="98"/>
      <c r="AII68" s="98"/>
      <c r="AIJ68" s="98"/>
      <c r="AIK68" s="98"/>
      <c r="AIL68" s="98"/>
      <c r="AIM68" s="98"/>
      <c r="AIN68" s="98"/>
      <c r="AIO68" s="98"/>
      <c r="AIP68" s="98"/>
      <c r="AIQ68" s="98"/>
      <c r="AIR68" s="98"/>
      <c r="AIS68" s="98"/>
      <c r="AIT68" s="98"/>
      <c r="AIU68" s="98"/>
      <c r="AIV68" s="98"/>
      <c r="AIW68" s="98"/>
      <c r="AIX68" s="98"/>
      <c r="AIY68" s="98"/>
      <c r="AIZ68" s="98"/>
      <c r="AJA68" s="98"/>
      <c r="AJB68" s="98"/>
      <c r="AJC68" s="98"/>
      <c r="AJD68" s="98"/>
      <c r="AJE68" s="98"/>
      <c r="AJF68" s="98"/>
      <c r="AJG68" s="98"/>
      <c r="AJH68" s="98"/>
      <c r="AJI68" s="98"/>
      <c r="AJJ68" s="98"/>
      <c r="AJK68" s="98"/>
      <c r="AJL68" s="98"/>
      <c r="AJM68" s="98"/>
      <c r="AJN68" s="98"/>
      <c r="AJO68" s="98"/>
      <c r="AJP68" s="98"/>
      <c r="AJQ68" s="98"/>
      <c r="AJR68" s="98"/>
      <c r="AJS68" s="98"/>
      <c r="AJT68" s="98"/>
      <c r="AJU68" s="98"/>
      <c r="AJV68" s="98"/>
      <c r="AJW68" s="98"/>
      <c r="AJX68" s="98"/>
      <c r="AJY68" s="98"/>
      <c r="AJZ68" s="98"/>
      <c r="AKA68" s="98"/>
      <c r="AKB68" s="98"/>
      <c r="AKC68" s="98"/>
      <c r="AKD68" s="98"/>
      <c r="AKE68" s="98"/>
      <c r="AKF68" s="98"/>
      <c r="AKG68" s="98"/>
      <c r="AKH68" s="98"/>
      <c r="AKI68" s="98"/>
      <c r="AKJ68" s="98"/>
      <c r="AKK68" s="98"/>
      <c r="AKL68" s="98"/>
      <c r="AKM68" s="98"/>
      <c r="AKN68" s="98"/>
      <c r="AKO68" s="98"/>
      <c r="AKP68" s="98"/>
      <c r="AKQ68" s="98"/>
      <c r="AKR68" s="98"/>
      <c r="AKS68" s="98"/>
      <c r="AKT68" s="98"/>
      <c r="AKU68" s="98"/>
      <c r="AKV68" s="98"/>
      <c r="AKW68" s="98"/>
      <c r="AKX68" s="98"/>
      <c r="AKY68" s="98"/>
      <c r="AKZ68" s="98"/>
      <c r="ALA68" s="98"/>
      <c r="ALB68" s="98"/>
      <c r="ALC68" s="98"/>
      <c r="ALD68" s="98"/>
      <c r="ALE68" s="98"/>
      <c r="ALF68" s="98"/>
      <c r="ALG68" s="98"/>
      <c r="ALH68" s="98"/>
      <c r="ALI68" s="98"/>
      <c r="ALJ68" s="98"/>
      <c r="ALK68" s="98"/>
      <c r="ALL68" s="98"/>
      <c r="ALM68" s="98"/>
      <c r="ALN68" s="98"/>
      <c r="ALO68" s="98"/>
      <c r="ALP68" s="98"/>
      <c r="ALQ68" s="98"/>
      <c r="ALR68" s="98"/>
      <c r="ALS68" s="98"/>
      <c r="ALT68" s="98"/>
      <c r="ALU68" s="98"/>
      <c r="ALV68" s="98"/>
      <c r="ALW68" s="98"/>
      <c r="ALX68" s="98"/>
      <c r="ALY68" s="98"/>
      <c r="ALZ68" s="98"/>
      <c r="AMA68" s="98"/>
      <c r="AMB68" s="98"/>
      <c r="AMC68" s="98"/>
      <c r="AMD68" s="98"/>
      <c r="AME68" s="98"/>
      <c r="AMF68" s="98"/>
      <c r="AMG68" s="98"/>
      <c r="AMH68" s="98"/>
      <c r="AMI68" s="98"/>
      <c r="AMJ68" s="98"/>
    </row>
    <row r="69" spans="1:1024" customFormat="1">
      <c r="A69" s="182"/>
      <c r="B69" s="182"/>
      <c r="C69" s="182"/>
      <c r="D69" s="182"/>
      <c r="E69" s="182"/>
      <c r="F69" s="182"/>
      <c r="G69" s="182"/>
      <c r="H69" s="192"/>
      <c r="I69" s="182"/>
      <c r="J69" s="182"/>
      <c r="K69" s="187"/>
      <c r="L69" s="182"/>
      <c r="M69" s="182"/>
      <c r="N69" s="182"/>
      <c r="O69" s="188" t="s">
        <v>384</v>
      </c>
      <c r="P69" s="190" t="s">
        <v>486</v>
      </c>
      <c r="Q69" s="182" t="s">
        <v>250</v>
      </c>
      <c r="R69" s="182" t="s">
        <v>385</v>
      </c>
      <c r="S69" s="191" t="s">
        <v>281</v>
      </c>
      <c r="T69" s="186">
        <v>3</v>
      </c>
      <c r="U69" s="186">
        <v>3</v>
      </c>
      <c r="V69" s="186">
        <v>3</v>
      </c>
      <c r="W69" s="186">
        <v>3</v>
      </c>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P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N69" s="98"/>
      <c r="MO69" s="98"/>
      <c r="MP69" s="98"/>
      <c r="MQ69" s="98"/>
      <c r="MR69" s="98"/>
      <c r="MS69" s="98"/>
      <c r="MT69" s="98"/>
      <c r="MU69" s="98"/>
      <c r="MV69" s="98"/>
      <c r="MW69" s="98"/>
      <c r="MX69" s="98"/>
      <c r="MY69" s="98"/>
      <c r="MZ69" s="98"/>
      <c r="NA69" s="98"/>
      <c r="NB69" s="98"/>
      <c r="NC69" s="98"/>
      <c r="ND69" s="98"/>
      <c r="NE69" s="98"/>
      <c r="NF69" s="98"/>
      <c r="NG69" s="98"/>
      <c r="NH69" s="98"/>
      <c r="NI69" s="98"/>
      <c r="NJ69" s="98"/>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OX69" s="98"/>
      <c r="OY69" s="98"/>
      <c r="OZ69" s="98"/>
      <c r="PA69" s="98"/>
      <c r="PB69" s="98"/>
      <c r="PC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98"/>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c r="TN69" s="98"/>
      <c r="TO69" s="98"/>
      <c r="TP69" s="98"/>
      <c r="TQ69" s="98"/>
      <c r="TR69" s="98"/>
      <c r="TS69" s="98"/>
      <c r="TT69" s="98"/>
      <c r="TU69" s="98"/>
      <c r="TV69" s="98"/>
      <c r="TW69" s="98"/>
      <c r="TX69" s="98"/>
      <c r="TY69" s="98"/>
      <c r="TZ69" s="98"/>
      <c r="UA69" s="98"/>
      <c r="UB69" s="98"/>
      <c r="UC69" s="98"/>
      <c r="UD69" s="98"/>
      <c r="UE69" s="98"/>
      <c r="UF69" s="98"/>
      <c r="UG69" s="98"/>
      <c r="UH69" s="98"/>
      <c r="UI69" s="98"/>
      <c r="UJ69" s="98"/>
      <c r="UK69" s="98"/>
      <c r="UL69" s="98"/>
      <c r="UM69" s="98"/>
      <c r="UN69" s="98"/>
      <c r="UO69" s="98"/>
      <c r="UP69" s="98"/>
      <c r="UQ69" s="98"/>
      <c r="UR69" s="98"/>
      <c r="US69" s="98"/>
      <c r="UT69" s="98"/>
      <c r="UU69" s="98"/>
      <c r="UV69" s="98"/>
      <c r="UW69" s="98"/>
      <c r="UX69" s="98"/>
      <c r="UY69" s="98"/>
      <c r="UZ69" s="98"/>
      <c r="VA69" s="98"/>
      <c r="VB69" s="98"/>
      <c r="VC69" s="98"/>
      <c r="VD69" s="98"/>
      <c r="VE69" s="98"/>
      <c r="VF69" s="98"/>
      <c r="VG69" s="98"/>
      <c r="VH69" s="98"/>
      <c r="VI69" s="98"/>
      <c r="VJ69" s="98"/>
      <c r="VK69" s="98"/>
      <c r="VL69" s="98"/>
      <c r="VM69" s="98"/>
      <c r="VN69" s="98"/>
      <c r="VO69" s="98"/>
      <c r="VP69" s="98"/>
      <c r="VQ69" s="98"/>
      <c r="VR69" s="98"/>
      <c r="VS69" s="98"/>
      <c r="VT69" s="98"/>
      <c r="VU69" s="98"/>
      <c r="VV69" s="98"/>
      <c r="VW69" s="98"/>
      <c r="VX69" s="98"/>
      <c r="VY69" s="98"/>
      <c r="VZ69" s="98"/>
      <c r="WA69" s="98"/>
      <c r="WB69" s="98"/>
      <c r="WC69" s="98"/>
      <c r="WD69" s="98"/>
      <c r="WE69" s="98"/>
      <c r="WF69" s="98"/>
      <c r="WG69" s="98"/>
      <c r="WH69" s="98"/>
      <c r="WI69" s="98"/>
      <c r="WJ69" s="98"/>
      <c r="WK69" s="98"/>
      <c r="WL69" s="98"/>
      <c r="WM69" s="98"/>
      <c r="WN69" s="98"/>
      <c r="WO69" s="98"/>
      <c r="WP69" s="98"/>
      <c r="WQ69" s="98"/>
      <c r="WR69" s="98"/>
      <c r="WS69" s="98"/>
      <c r="WT69" s="98"/>
      <c r="WU69" s="98"/>
      <c r="WV69" s="98"/>
      <c r="WW69" s="98"/>
      <c r="WX69" s="98"/>
      <c r="WY69" s="98"/>
      <c r="WZ69" s="98"/>
      <c r="XA69" s="98"/>
      <c r="XB69" s="98"/>
      <c r="XC69" s="98"/>
      <c r="XD69" s="98"/>
      <c r="XE69" s="98"/>
      <c r="XF69" s="98"/>
      <c r="XG69" s="98"/>
      <c r="XH69" s="98"/>
      <c r="XI69" s="98"/>
      <c r="XJ69" s="98"/>
      <c r="XK69" s="98"/>
      <c r="XL69" s="98"/>
      <c r="XM69" s="98"/>
      <c r="XN69" s="98"/>
      <c r="XO69" s="98"/>
      <c r="XP69" s="98"/>
      <c r="XQ69" s="98"/>
      <c r="XR69" s="98"/>
      <c r="XS69" s="98"/>
      <c r="XT69" s="98"/>
      <c r="XU69" s="98"/>
      <c r="XV69" s="98"/>
      <c r="XW69" s="98"/>
      <c r="XX69" s="98"/>
      <c r="XY69" s="98"/>
      <c r="XZ69" s="98"/>
      <c r="YA69" s="98"/>
      <c r="YB69" s="98"/>
      <c r="YC69" s="98"/>
      <c r="YD69" s="98"/>
      <c r="YE69" s="98"/>
      <c r="YF69" s="98"/>
      <c r="YG69" s="98"/>
      <c r="YH69" s="98"/>
      <c r="YI69" s="98"/>
      <c r="YJ69" s="98"/>
      <c r="YK69" s="98"/>
      <c r="YL69" s="98"/>
      <c r="YM69" s="98"/>
      <c r="YN69" s="98"/>
      <c r="YO69" s="98"/>
      <c r="YP69" s="98"/>
      <c r="YQ69" s="98"/>
      <c r="YR69" s="98"/>
      <c r="YS69" s="98"/>
      <c r="YT69" s="98"/>
      <c r="YU69" s="98"/>
      <c r="YV69" s="98"/>
      <c r="YW69" s="98"/>
      <c r="YX69" s="98"/>
      <c r="YY69" s="98"/>
      <c r="YZ69" s="98"/>
      <c r="ZA69" s="98"/>
      <c r="ZB69" s="98"/>
      <c r="ZC69" s="98"/>
      <c r="ZD69" s="98"/>
      <c r="ZE69" s="98"/>
      <c r="ZF69" s="98"/>
      <c r="ZG69" s="98"/>
      <c r="ZH69" s="98"/>
      <c r="ZI69" s="98"/>
      <c r="ZJ69" s="98"/>
      <c r="ZK69" s="98"/>
      <c r="ZL69" s="98"/>
      <c r="ZM69" s="98"/>
      <c r="ZN69" s="98"/>
      <c r="ZO69" s="98"/>
      <c r="ZP69" s="98"/>
      <c r="ZQ69" s="98"/>
      <c r="ZR69" s="98"/>
      <c r="ZS69" s="98"/>
      <c r="ZT69" s="98"/>
      <c r="ZU69" s="98"/>
      <c r="ZV69" s="98"/>
      <c r="ZW69" s="98"/>
      <c r="ZX69" s="98"/>
      <c r="ZY69" s="98"/>
      <c r="ZZ69" s="98"/>
      <c r="AAA69" s="98"/>
      <c r="AAB69" s="98"/>
      <c r="AAC69" s="98"/>
      <c r="AAD69" s="98"/>
      <c r="AAE69" s="98"/>
      <c r="AAF69" s="98"/>
      <c r="AAG69" s="98"/>
      <c r="AAH69" s="98"/>
      <c r="AAI69" s="98"/>
      <c r="AAJ69" s="98"/>
      <c r="AAK69" s="98"/>
      <c r="AAL69" s="98"/>
      <c r="AAM69" s="98"/>
      <c r="AAN69" s="98"/>
      <c r="AAO69" s="98"/>
      <c r="AAP69" s="98"/>
      <c r="AAQ69" s="98"/>
      <c r="AAR69" s="98"/>
      <c r="AAS69" s="98"/>
      <c r="AAT69" s="98"/>
      <c r="AAU69" s="98"/>
      <c r="AAV69" s="98"/>
      <c r="AAW69" s="98"/>
      <c r="AAX69" s="98"/>
      <c r="AAY69" s="98"/>
      <c r="AAZ69" s="98"/>
      <c r="ABA69" s="98"/>
      <c r="ABB69" s="98"/>
      <c r="ABC69" s="98"/>
      <c r="ABD69" s="98"/>
      <c r="ABE69" s="98"/>
      <c r="ABF69" s="98"/>
      <c r="ABG69" s="98"/>
      <c r="ABH69" s="98"/>
      <c r="ABI69" s="98"/>
      <c r="ABJ69" s="98"/>
      <c r="ABK69" s="98"/>
      <c r="ABL69" s="98"/>
      <c r="ABM69" s="98"/>
      <c r="ABN69" s="98"/>
      <c r="ABO69" s="98"/>
      <c r="ABP69" s="98"/>
      <c r="ABQ69" s="98"/>
      <c r="ABR69" s="98"/>
      <c r="ABS69" s="98"/>
      <c r="ABT69" s="98"/>
      <c r="ABU69" s="98"/>
      <c r="ABV69" s="98"/>
      <c r="ABW69" s="98"/>
      <c r="ABX69" s="98"/>
      <c r="ABY69" s="98"/>
      <c r="ABZ69" s="98"/>
      <c r="ACA69" s="98"/>
      <c r="ACB69" s="98"/>
      <c r="ACC69" s="98"/>
      <c r="ACD69" s="98"/>
      <c r="ACE69" s="98"/>
      <c r="ACF69" s="98"/>
      <c r="ACG69" s="98"/>
      <c r="ACH69" s="98"/>
      <c r="ACI69" s="98"/>
      <c r="ACJ69" s="98"/>
      <c r="ACK69" s="98"/>
      <c r="ACL69" s="98"/>
      <c r="ACM69" s="98"/>
      <c r="ACN69" s="98"/>
      <c r="ACO69" s="98"/>
      <c r="ACP69" s="98"/>
      <c r="ACQ69" s="98"/>
      <c r="ACR69" s="98"/>
      <c r="ACS69" s="98"/>
      <c r="ACT69" s="98"/>
      <c r="ACU69" s="98"/>
      <c r="ACV69" s="98"/>
      <c r="ACW69" s="98"/>
      <c r="ACX69" s="98"/>
      <c r="ACY69" s="98"/>
      <c r="ACZ69" s="98"/>
      <c r="ADA69" s="98"/>
      <c r="ADB69" s="98"/>
      <c r="ADC69" s="98"/>
      <c r="ADD69" s="98"/>
      <c r="ADE69" s="98"/>
      <c r="ADF69" s="98"/>
      <c r="ADG69" s="98"/>
      <c r="ADH69" s="98"/>
      <c r="ADI69" s="98"/>
      <c r="ADJ69" s="98"/>
      <c r="ADK69" s="98"/>
      <c r="ADL69" s="98"/>
      <c r="ADM69" s="98"/>
      <c r="ADN69" s="98"/>
      <c r="ADO69" s="98"/>
      <c r="ADP69" s="98"/>
      <c r="ADQ69" s="98"/>
      <c r="ADR69" s="98"/>
      <c r="ADS69" s="98"/>
      <c r="ADT69" s="98"/>
      <c r="ADU69" s="98"/>
      <c r="ADV69" s="98"/>
      <c r="ADW69" s="98"/>
      <c r="ADX69" s="98"/>
      <c r="ADY69" s="98"/>
      <c r="ADZ69" s="98"/>
      <c r="AEA69" s="98"/>
      <c r="AEB69" s="98"/>
      <c r="AEC69" s="98"/>
      <c r="AED69" s="98"/>
      <c r="AEE69" s="98"/>
      <c r="AEF69" s="98"/>
      <c r="AEG69" s="98"/>
      <c r="AEH69" s="98"/>
      <c r="AEI69" s="98"/>
      <c r="AEJ69" s="98"/>
      <c r="AEK69" s="98"/>
      <c r="AEL69" s="98"/>
      <c r="AEM69" s="98"/>
      <c r="AEN69" s="98"/>
      <c r="AEO69" s="98"/>
      <c r="AEP69" s="98"/>
      <c r="AEQ69" s="98"/>
      <c r="AER69" s="98"/>
      <c r="AES69" s="98"/>
      <c r="AET69" s="98"/>
      <c r="AEU69" s="98"/>
      <c r="AEV69" s="98"/>
      <c r="AEW69" s="98"/>
      <c r="AEX69" s="98"/>
      <c r="AEY69" s="98"/>
      <c r="AEZ69" s="98"/>
      <c r="AFA69" s="98"/>
      <c r="AFB69" s="98"/>
      <c r="AFC69" s="98"/>
      <c r="AFD69" s="98"/>
      <c r="AFE69" s="98"/>
      <c r="AFF69" s="98"/>
      <c r="AFG69" s="98"/>
      <c r="AFH69" s="98"/>
      <c r="AFI69" s="98"/>
      <c r="AFJ69" s="98"/>
      <c r="AFK69" s="98"/>
      <c r="AFL69" s="98"/>
      <c r="AFM69" s="98"/>
      <c r="AFN69" s="98"/>
      <c r="AFO69" s="98"/>
      <c r="AFP69" s="98"/>
      <c r="AFQ69" s="98"/>
      <c r="AFR69" s="98"/>
      <c r="AFS69" s="98"/>
      <c r="AFT69" s="98"/>
      <c r="AFU69" s="98"/>
      <c r="AFV69" s="98"/>
      <c r="AFW69" s="98"/>
      <c r="AFX69" s="98"/>
      <c r="AFY69" s="98"/>
      <c r="AFZ69" s="98"/>
      <c r="AGA69" s="98"/>
      <c r="AGB69" s="98"/>
      <c r="AGC69" s="98"/>
      <c r="AGD69" s="98"/>
      <c r="AGE69" s="98"/>
      <c r="AGF69" s="98"/>
      <c r="AGG69" s="98"/>
      <c r="AGH69" s="98"/>
      <c r="AGI69" s="98"/>
      <c r="AGJ69" s="98"/>
      <c r="AGK69" s="98"/>
      <c r="AGL69" s="98"/>
      <c r="AGM69" s="98"/>
      <c r="AGN69" s="98"/>
      <c r="AGO69" s="98"/>
      <c r="AGP69" s="98"/>
      <c r="AGQ69" s="98"/>
      <c r="AGR69" s="98"/>
      <c r="AGS69" s="98"/>
      <c r="AGT69" s="98"/>
      <c r="AGU69" s="98"/>
      <c r="AGV69" s="98"/>
      <c r="AGW69" s="98"/>
      <c r="AGX69" s="98"/>
      <c r="AGY69" s="98"/>
      <c r="AGZ69" s="98"/>
      <c r="AHA69" s="98"/>
      <c r="AHB69" s="98"/>
      <c r="AHC69" s="98"/>
      <c r="AHD69" s="98"/>
      <c r="AHE69" s="98"/>
      <c r="AHF69" s="98"/>
      <c r="AHG69" s="98"/>
      <c r="AHH69" s="98"/>
      <c r="AHI69" s="98"/>
      <c r="AHJ69" s="98"/>
      <c r="AHK69" s="98"/>
      <c r="AHL69" s="98"/>
      <c r="AHM69" s="98"/>
      <c r="AHN69" s="98"/>
      <c r="AHO69" s="98"/>
      <c r="AHP69" s="98"/>
      <c r="AHQ69" s="98"/>
      <c r="AHR69" s="98"/>
      <c r="AHS69" s="98"/>
      <c r="AHT69" s="98"/>
      <c r="AHU69" s="98"/>
      <c r="AHV69" s="98"/>
      <c r="AHW69" s="98"/>
      <c r="AHX69" s="98"/>
      <c r="AHY69" s="98"/>
      <c r="AHZ69" s="98"/>
      <c r="AIA69" s="98"/>
      <c r="AIB69" s="98"/>
      <c r="AIC69" s="98"/>
      <c r="AID69" s="98"/>
      <c r="AIE69" s="98"/>
      <c r="AIF69" s="98"/>
      <c r="AIG69" s="98"/>
      <c r="AIH69" s="98"/>
      <c r="AII69" s="98"/>
      <c r="AIJ69" s="98"/>
      <c r="AIK69" s="98"/>
      <c r="AIL69" s="98"/>
      <c r="AIM69" s="98"/>
      <c r="AIN69" s="98"/>
      <c r="AIO69" s="98"/>
      <c r="AIP69" s="98"/>
      <c r="AIQ69" s="98"/>
      <c r="AIR69" s="98"/>
      <c r="AIS69" s="98"/>
      <c r="AIT69" s="98"/>
      <c r="AIU69" s="98"/>
      <c r="AIV69" s="98"/>
      <c r="AIW69" s="98"/>
      <c r="AIX69" s="98"/>
      <c r="AIY69" s="98"/>
      <c r="AIZ69" s="98"/>
      <c r="AJA69" s="98"/>
      <c r="AJB69" s="98"/>
      <c r="AJC69" s="98"/>
      <c r="AJD69" s="98"/>
      <c r="AJE69" s="98"/>
      <c r="AJF69" s="98"/>
      <c r="AJG69" s="98"/>
      <c r="AJH69" s="98"/>
      <c r="AJI69" s="98"/>
      <c r="AJJ69" s="98"/>
      <c r="AJK69" s="98"/>
      <c r="AJL69" s="98"/>
      <c r="AJM69" s="98"/>
      <c r="AJN69" s="98"/>
      <c r="AJO69" s="98"/>
      <c r="AJP69" s="98"/>
      <c r="AJQ69" s="98"/>
      <c r="AJR69" s="98"/>
      <c r="AJS69" s="98"/>
      <c r="AJT69" s="98"/>
      <c r="AJU69" s="98"/>
      <c r="AJV69" s="98"/>
      <c r="AJW69" s="98"/>
      <c r="AJX69" s="98"/>
      <c r="AJY69" s="98"/>
      <c r="AJZ69" s="98"/>
      <c r="AKA69" s="98"/>
      <c r="AKB69" s="98"/>
      <c r="AKC69" s="98"/>
      <c r="AKD69" s="98"/>
      <c r="AKE69" s="98"/>
      <c r="AKF69" s="98"/>
      <c r="AKG69" s="98"/>
      <c r="AKH69" s="98"/>
      <c r="AKI69" s="98"/>
      <c r="AKJ69" s="98"/>
      <c r="AKK69" s="98"/>
      <c r="AKL69" s="98"/>
      <c r="AKM69" s="98"/>
      <c r="AKN69" s="98"/>
      <c r="AKO69" s="98"/>
      <c r="AKP69" s="98"/>
      <c r="AKQ69" s="98"/>
      <c r="AKR69" s="98"/>
      <c r="AKS69" s="98"/>
      <c r="AKT69" s="98"/>
      <c r="AKU69" s="98"/>
      <c r="AKV69" s="98"/>
      <c r="AKW69" s="98"/>
      <c r="AKX69" s="98"/>
      <c r="AKY69" s="98"/>
      <c r="AKZ69" s="98"/>
      <c r="ALA69" s="98"/>
      <c r="ALB69" s="98"/>
      <c r="ALC69" s="98"/>
      <c r="ALD69" s="98"/>
      <c r="ALE69" s="98"/>
      <c r="ALF69" s="98"/>
      <c r="ALG69" s="98"/>
      <c r="ALH69" s="98"/>
      <c r="ALI69" s="98"/>
      <c r="ALJ69" s="98"/>
      <c r="ALK69" s="98"/>
      <c r="ALL69" s="98"/>
      <c r="ALM69" s="98"/>
      <c r="ALN69" s="98"/>
      <c r="ALO69" s="98"/>
      <c r="ALP69" s="98"/>
      <c r="ALQ69" s="98"/>
      <c r="ALR69" s="98"/>
      <c r="ALS69" s="98"/>
      <c r="ALT69" s="98"/>
      <c r="ALU69" s="98"/>
      <c r="ALV69" s="98"/>
      <c r="ALW69" s="98"/>
      <c r="ALX69" s="98"/>
      <c r="ALY69" s="98"/>
      <c r="ALZ69" s="98"/>
      <c r="AMA69" s="98"/>
      <c r="AMB69" s="98"/>
      <c r="AMC69" s="98"/>
      <c r="AMD69" s="98"/>
      <c r="AME69" s="98"/>
      <c r="AMF69" s="98"/>
      <c r="AMG69" s="98"/>
      <c r="AMH69" s="98"/>
      <c r="AMI69" s="98"/>
      <c r="AMJ69" s="98"/>
    </row>
    <row r="70" spans="1:1024" customFormat="1">
      <c r="A70" s="182"/>
      <c r="B70" s="182"/>
      <c r="C70" s="182"/>
      <c r="D70" s="182"/>
      <c r="E70" s="182"/>
      <c r="F70" s="182"/>
      <c r="G70" s="182"/>
      <c r="H70" s="192"/>
      <c r="I70" s="182"/>
      <c r="J70" s="182"/>
      <c r="K70" s="187"/>
      <c r="L70" s="182"/>
      <c r="M70" s="182"/>
      <c r="N70" s="182"/>
      <c r="O70" s="189"/>
      <c r="P70" s="190"/>
      <c r="Q70" s="182"/>
      <c r="R70" s="182"/>
      <c r="S70" s="191"/>
      <c r="T70" s="186"/>
      <c r="U70" s="186"/>
      <c r="V70" s="186"/>
      <c r="W70" s="186"/>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H70" s="98"/>
      <c r="HI70" s="98"/>
      <c r="HJ70" s="98"/>
      <c r="HK70" s="98"/>
      <c r="HL70" s="98"/>
      <c r="HM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P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N70" s="98"/>
      <c r="MO70" s="98"/>
      <c r="MP70" s="98"/>
      <c r="MQ70" s="98"/>
      <c r="MR70" s="98"/>
      <c r="MS70" s="98"/>
      <c r="MT70" s="98"/>
      <c r="MU70" s="98"/>
      <c r="MV70" s="98"/>
      <c r="MW70" s="98"/>
      <c r="MX70" s="98"/>
      <c r="MY70" s="98"/>
      <c r="MZ70" s="98"/>
      <c r="NA70" s="98"/>
      <c r="NB70" s="98"/>
      <c r="NC70" s="98"/>
      <c r="ND70" s="98"/>
      <c r="NE70" s="98"/>
      <c r="NF70" s="98"/>
      <c r="NG70" s="98"/>
      <c r="NH70" s="98"/>
      <c r="NI70" s="98"/>
      <c r="NJ70" s="98"/>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OX70" s="98"/>
      <c r="OY70" s="98"/>
      <c r="OZ70" s="98"/>
      <c r="PA70" s="98"/>
      <c r="PB70" s="98"/>
      <c r="PC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98"/>
      <c r="SJ70" s="98"/>
      <c r="SK70" s="98"/>
      <c r="SL70" s="98"/>
      <c r="SM70" s="98"/>
      <c r="SN70" s="98"/>
      <c r="SO70" s="98"/>
      <c r="SP70" s="98"/>
      <c r="SQ70" s="98"/>
      <c r="SR70" s="98"/>
      <c r="SS70" s="98"/>
      <c r="ST70" s="98"/>
      <c r="SU70" s="98"/>
      <c r="SV70" s="98"/>
      <c r="SW70" s="98"/>
      <c r="SX70" s="98"/>
      <c r="SY70" s="98"/>
      <c r="SZ70" s="98"/>
      <c r="TA70" s="98"/>
      <c r="TB70" s="98"/>
      <c r="TC70" s="98"/>
      <c r="TD70" s="98"/>
      <c r="TE70" s="98"/>
      <c r="TF70" s="98"/>
      <c r="TG70" s="98"/>
      <c r="TH70" s="98"/>
      <c r="TI70" s="98"/>
      <c r="TJ70" s="98"/>
      <c r="TK70" s="98"/>
      <c r="TL70" s="98"/>
      <c r="TM70" s="98"/>
      <c r="TN70" s="98"/>
      <c r="TO70" s="98"/>
      <c r="TP70" s="98"/>
      <c r="TQ70" s="98"/>
      <c r="TR70" s="98"/>
      <c r="TS70" s="98"/>
      <c r="TT70" s="98"/>
      <c r="TU70" s="98"/>
      <c r="TV70" s="98"/>
      <c r="TW70" s="98"/>
      <c r="TX70" s="98"/>
      <c r="TY70" s="98"/>
      <c r="TZ70" s="98"/>
      <c r="UA70" s="98"/>
      <c r="UB70" s="98"/>
      <c r="UC70" s="98"/>
      <c r="UD70" s="98"/>
      <c r="UE70" s="98"/>
      <c r="UF70" s="98"/>
      <c r="UG70" s="98"/>
      <c r="UH70" s="98"/>
      <c r="UI70" s="98"/>
      <c r="UJ70" s="98"/>
      <c r="UK70" s="98"/>
      <c r="UL70" s="98"/>
      <c r="UM70" s="98"/>
      <c r="UN70" s="98"/>
      <c r="UO70" s="98"/>
      <c r="UP70" s="98"/>
      <c r="UQ70" s="98"/>
      <c r="UR70" s="98"/>
      <c r="US70" s="98"/>
      <c r="UT70" s="98"/>
      <c r="UU70" s="98"/>
      <c r="UV70" s="98"/>
      <c r="UW70" s="98"/>
      <c r="UX70" s="98"/>
      <c r="UY70" s="98"/>
      <c r="UZ70" s="98"/>
      <c r="VA70" s="98"/>
      <c r="VB70" s="98"/>
      <c r="VC70" s="98"/>
      <c r="VD70" s="98"/>
      <c r="VE70" s="98"/>
      <c r="VF70" s="98"/>
      <c r="VG70" s="98"/>
      <c r="VH70" s="98"/>
      <c r="VI70" s="98"/>
      <c r="VJ70" s="98"/>
      <c r="VK70" s="98"/>
      <c r="VL70" s="98"/>
      <c r="VM70" s="98"/>
      <c r="VN70" s="98"/>
      <c r="VO70" s="98"/>
      <c r="VP70" s="98"/>
      <c r="VQ70" s="98"/>
      <c r="VR70" s="98"/>
      <c r="VS70" s="98"/>
      <c r="VT70" s="98"/>
      <c r="VU70" s="98"/>
      <c r="VV70" s="98"/>
      <c r="VW70" s="98"/>
      <c r="VX70" s="98"/>
      <c r="VY70" s="98"/>
      <c r="VZ70" s="98"/>
      <c r="WA70" s="98"/>
      <c r="WB70" s="98"/>
      <c r="WC70" s="98"/>
      <c r="WD70" s="98"/>
      <c r="WE70" s="98"/>
      <c r="WF70" s="98"/>
      <c r="WG70" s="98"/>
      <c r="WH70" s="98"/>
      <c r="WI70" s="98"/>
      <c r="WJ70" s="98"/>
      <c r="WK70" s="98"/>
      <c r="WL70" s="98"/>
      <c r="WM70" s="98"/>
      <c r="WN70" s="98"/>
      <c r="WO70" s="98"/>
      <c r="WP70" s="98"/>
      <c r="WQ70" s="98"/>
      <c r="WR70" s="98"/>
      <c r="WS70" s="98"/>
      <c r="WT70" s="98"/>
      <c r="WU70" s="98"/>
      <c r="WV70" s="98"/>
      <c r="WW70" s="98"/>
      <c r="WX70" s="98"/>
      <c r="WY70" s="98"/>
      <c r="WZ70" s="98"/>
      <c r="XA70" s="98"/>
      <c r="XB70" s="98"/>
      <c r="XC70" s="98"/>
      <c r="XD70" s="98"/>
      <c r="XE70" s="98"/>
      <c r="XF70" s="98"/>
      <c r="XG70" s="98"/>
      <c r="XH70" s="98"/>
      <c r="XI70" s="98"/>
      <c r="XJ70" s="98"/>
      <c r="XK70" s="98"/>
      <c r="XL70" s="98"/>
      <c r="XM70" s="98"/>
      <c r="XN70" s="98"/>
      <c r="XO70" s="98"/>
      <c r="XP70" s="98"/>
      <c r="XQ70" s="98"/>
      <c r="XR70" s="98"/>
      <c r="XS70" s="98"/>
      <c r="XT70" s="98"/>
      <c r="XU70" s="98"/>
      <c r="XV70" s="98"/>
      <c r="XW70" s="98"/>
      <c r="XX70" s="98"/>
      <c r="XY70" s="98"/>
      <c r="XZ70" s="98"/>
      <c r="YA70" s="98"/>
      <c r="YB70" s="98"/>
      <c r="YC70" s="98"/>
      <c r="YD70" s="98"/>
      <c r="YE70" s="98"/>
      <c r="YF70" s="98"/>
      <c r="YG70" s="98"/>
      <c r="YH70" s="98"/>
      <c r="YI70" s="98"/>
      <c r="YJ70" s="98"/>
      <c r="YK70" s="98"/>
      <c r="YL70" s="98"/>
      <c r="YM70" s="98"/>
      <c r="YN70" s="98"/>
      <c r="YO70" s="98"/>
      <c r="YP70" s="98"/>
      <c r="YQ70" s="98"/>
      <c r="YR70" s="98"/>
      <c r="YS70" s="98"/>
      <c r="YT70" s="98"/>
      <c r="YU70" s="98"/>
      <c r="YV70" s="98"/>
      <c r="YW70" s="98"/>
      <c r="YX70" s="98"/>
      <c r="YY70" s="98"/>
      <c r="YZ70" s="98"/>
      <c r="ZA70" s="98"/>
      <c r="ZB70" s="98"/>
      <c r="ZC70" s="98"/>
      <c r="ZD70" s="98"/>
      <c r="ZE70" s="98"/>
      <c r="ZF70" s="98"/>
      <c r="ZG70" s="98"/>
      <c r="ZH70" s="98"/>
      <c r="ZI70" s="98"/>
      <c r="ZJ70" s="98"/>
      <c r="ZK70" s="98"/>
      <c r="ZL70" s="98"/>
      <c r="ZM70" s="98"/>
      <c r="ZN70" s="98"/>
      <c r="ZO70" s="98"/>
      <c r="ZP70" s="98"/>
      <c r="ZQ70" s="98"/>
      <c r="ZR70" s="98"/>
      <c r="ZS70" s="98"/>
      <c r="ZT70" s="98"/>
      <c r="ZU70" s="98"/>
      <c r="ZV70" s="98"/>
      <c r="ZW70" s="98"/>
      <c r="ZX70" s="98"/>
      <c r="ZY70" s="98"/>
      <c r="ZZ70" s="98"/>
      <c r="AAA70" s="98"/>
      <c r="AAB70" s="98"/>
      <c r="AAC70" s="98"/>
      <c r="AAD70" s="98"/>
      <c r="AAE70" s="98"/>
      <c r="AAF70" s="98"/>
      <c r="AAG70" s="98"/>
      <c r="AAH70" s="98"/>
      <c r="AAI70" s="98"/>
      <c r="AAJ70" s="98"/>
      <c r="AAK70" s="98"/>
      <c r="AAL70" s="98"/>
      <c r="AAM70" s="98"/>
      <c r="AAN70" s="98"/>
      <c r="AAO70" s="98"/>
      <c r="AAP70" s="98"/>
      <c r="AAQ70" s="98"/>
      <c r="AAR70" s="98"/>
      <c r="AAS70" s="98"/>
      <c r="AAT70" s="98"/>
      <c r="AAU70" s="98"/>
      <c r="AAV70" s="98"/>
      <c r="AAW70" s="98"/>
      <c r="AAX70" s="98"/>
      <c r="AAY70" s="98"/>
      <c r="AAZ70" s="98"/>
      <c r="ABA70" s="98"/>
      <c r="ABB70" s="98"/>
      <c r="ABC70" s="98"/>
      <c r="ABD70" s="98"/>
      <c r="ABE70" s="98"/>
      <c r="ABF70" s="98"/>
      <c r="ABG70" s="98"/>
      <c r="ABH70" s="98"/>
      <c r="ABI70" s="98"/>
      <c r="ABJ70" s="98"/>
      <c r="ABK70" s="98"/>
      <c r="ABL70" s="98"/>
      <c r="ABM70" s="98"/>
      <c r="ABN70" s="98"/>
      <c r="ABO70" s="98"/>
      <c r="ABP70" s="98"/>
      <c r="ABQ70" s="98"/>
      <c r="ABR70" s="98"/>
      <c r="ABS70" s="98"/>
      <c r="ABT70" s="98"/>
      <c r="ABU70" s="98"/>
      <c r="ABV70" s="98"/>
      <c r="ABW70" s="98"/>
      <c r="ABX70" s="98"/>
      <c r="ABY70" s="98"/>
      <c r="ABZ70" s="98"/>
      <c r="ACA70" s="98"/>
      <c r="ACB70" s="98"/>
      <c r="ACC70" s="98"/>
      <c r="ACD70" s="98"/>
      <c r="ACE70" s="98"/>
      <c r="ACF70" s="98"/>
      <c r="ACG70" s="98"/>
      <c r="ACH70" s="98"/>
      <c r="ACI70" s="98"/>
      <c r="ACJ70" s="98"/>
      <c r="ACK70" s="98"/>
      <c r="ACL70" s="98"/>
      <c r="ACM70" s="98"/>
      <c r="ACN70" s="98"/>
      <c r="ACO70" s="98"/>
      <c r="ACP70" s="98"/>
      <c r="ACQ70" s="98"/>
      <c r="ACR70" s="98"/>
      <c r="ACS70" s="98"/>
      <c r="ACT70" s="98"/>
      <c r="ACU70" s="98"/>
      <c r="ACV70" s="98"/>
      <c r="ACW70" s="98"/>
      <c r="ACX70" s="98"/>
      <c r="ACY70" s="98"/>
      <c r="ACZ70" s="98"/>
      <c r="ADA70" s="98"/>
      <c r="ADB70" s="98"/>
      <c r="ADC70" s="98"/>
      <c r="ADD70" s="98"/>
      <c r="ADE70" s="98"/>
      <c r="ADF70" s="98"/>
      <c r="ADG70" s="98"/>
      <c r="ADH70" s="98"/>
      <c r="ADI70" s="98"/>
      <c r="ADJ70" s="98"/>
      <c r="ADK70" s="98"/>
      <c r="ADL70" s="98"/>
      <c r="ADM70" s="98"/>
      <c r="ADN70" s="98"/>
      <c r="ADO70" s="98"/>
      <c r="ADP70" s="98"/>
      <c r="ADQ70" s="98"/>
      <c r="ADR70" s="98"/>
      <c r="ADS70" s="98"/>
      <c r="ADT70" s="98"/>
      <c r="ADU70" s="98"/>
      <c r="ADV70" s="98"/>
      <c r="ADW70" s="98"/>
      <c r="ADX70" s="98"/>
      <c r="ADY70" s="98"/>
      <c r="ADZ70" s="98"/>
      <c r="AEA70" s="98"/>
      <c r="AEB70" s="98"/>
      <c r="AEC70" s="98"/>
      <c r="AED70" s="98"/>
      <c r="AEE70" s="98"/>
      <c r="AEF70" s="98"/>
      <c r="AEG70" s="98"/>
      <c r="AEH70" s="98"/>
      <c r="AEI70" s="98"/>
      <c r="AEJ70" s="98"/>
      <c r="AEK70" s="98"/>
      <c r="AEL70" s="98"/>
      <c r="AEM70" s="98"/>
      <c r="AEN70" s="98"/>
      <c r="AEO70" s="98"/>
      <c r="AEP70" s="98"/>
      <c r="AEQ70" s="98"/>
      <c r="AER70" s="98"/>
      <c r="AES70" s="98"/>
      <c r="AET70" s="98"/>
      <c r="AEU70" s="98"/>
      <c r="AEV70" s="98"/>
      <c r="AEW70" s="98"/>
      <c r="AEX70" s="98"/>
      <c r="AEY70" s="98"/>
      <c r="AEZ70" s="98"/>
      <c r="AFA70" s="98"/>
      <c r="AFB70" s="98"/>
      <c r="AFC70" s="98"/>
      <c r="AFD70" s="98"/>
      <c r="AFE70" s="98"/>
      <c r="AFF70" s="98"/>
      <c r="AFG70" s="98"/>
      <c r="AFH70" s="98"/>
      <c r="AFI70" s="98"/>
      <c r="AFJ70" s="98"/>
      <c r="AFK70" s="98"/>
      <c r="AFL70" s="98"/>
      <c r="AFM70" s="98"/>
      <c r="AFN70" s="98"/>
      <c r="AFO70" s="98"/>
      <c r="AFP70" s="98"/>
      <c r="AFQ70" s="98"/>
      <c r="AFR70" s="98"/>
      <c r="AFS70" s="98"/>
      <c r="AFT70" s="98"/>
      <c r="AFU70" s="98"/>
      <c r="AFV70" s="98"/>
      <c r="AFW70" s="98"/>
      <c r="AFX70" s="98"/>
      <c r="AFY70" s="98"/>
      <c r="AFZ70" s="98"/>
      <c r="AGA70" s="98"/>
      <c r="AGB70" s="98"/>
      <c r="AGC70" s="98"/>
      <c r="AGD70" s="98"/>
      <c r="AGE70" s="98"/>
      <c r="AGF70" s="98"/>
      <c r="AGG70" s="98"/>
      <c r="AGH70" s="98"/>
      <c r="AGI70" s="98"/>
      <c r="AGJ70" s="98"/>
      <c r="AGK70" s="98"/>
      <c r="AGL70" s="98"/>
      <c r="AGM70" s="98"/>
      <c r="AGN70" s="98"/>
      <c r="AGO70" s="98"/>
      <c r="AGP70" s="98"/>
      <c r="AGQ70" s="98"/>
      <c r="AGR70" s="98"/>
      <c r="AGS70" s="98"/>
      <c r="AGT70" s="98"/>
      <c r="AGU70" s="98"/>
      <c r="AGV70" s="98"/>
      <c r="AGW70" s="98"/>
      <c r="AGX70" s="98"/>
      <c r="AGY70" s="98"/>
      <c r="AGZ70" s="98"/>
      <c r="AHA70" s="98"/>
      <c r="AHB70" s="98"/>
      <c r="AHC70" s="98"/>
      <c r="AHD70" s="98"/>
      <c r="AHE70" s="98"/>
      <c r="AHF70" s="98"/>
      <c r="AHG70" s="98"/>
      <c r="AHH70" s="98"/>
      <c r="AHI70" s="98"/>
      <c r="AHJ70" s="98"/>
      <c r="AHK70" s="98"/>
      <c r="AHL70" s="98"/>
      <c r="AHM70" s="98"/>
      <c r="AHN70" s="98"/>
      <c r="AHO70" s="98"/>
      <c r="AHP70" s="98"/>
      <c r="AHQ70" s="98"/>
      <c r="AHR70" s="98"/>
      <c r="AHS70" s="98"/>
      <c r="AHT70" s="98"/>
      <c r="AHU70" s="98"/>
      <c r="AHV70" s="98"/>
      <c r="AHW70" s="98"/>
      <c r="AHX70" s="98"/>
      <c r="AHY70" s="98"/>
      <c r="AHZ70" s="98"/>
      <c r="AIA70" s="98"/>
      <c r="AIB70" s="98"/>
      <c r="AIC70" s="98"/>
      <c r="AID70" s="98"/>
      <c r="AIE70" s="98"/>
      <c r="AIF70" s="98"/>
      <c r="AIG70" s="98"/>
      <c r="AIH70" s="98"/>
      <c r="AII70" s="98"/>
      <c r="AIJ70" s="98"/>
      <c r="AIK70" s="98"/>
      <c r="AIL70" s="98"/>
      <c r="AIM70" s="98"/>
      <c r="AIN70" s="98"/>
      <c r="AIO70" s="98"/>
      <c r="AIP70" s="98"/>
      <c r="AIQ70" s="98"/>
      <c r="AIR70" s="98"/>
      <c r="AIS70" s="98"/>
      <c r="AIT70" s="98"/>
      <c r="AIU70" s="98"/>
      <c r="AIV70" s="98"/>
      <c r="AIW70" s="98"/>
      <c r="AIX70" s="98"/>
      <c r="AIY70" s="98"/>
      <c r="AIZ70" s="98"/>
      <c r="AJA70" s="98"/>
      <c r="AJB70" s="98"/>
      <c r="AJC70" s="98"/>
      <c r="AJD70" s="98"/>
      <c r="AJE70" s="98"/>
      <c r="AJF70" s="98"/>
      <c r="AJG70" s="98"/>
      <c r="AJH70" s="98"/>
      <c r="AJI70" s="98"/>
      <c r="AJJ70" s="98"/>
      <c r="AJK70" s="98"/>
      <c r="AJL70" s="98"/>
      <c r="AJM70" s="98"/>
      <c r="AJN70" s="98"/>
      <c r="AJO70" s="98"/>
      <c r="AJP70" s="98"/>
      <c r="AJQ70" s="98"/>
      <c r="AJR70" s="98"/>
      <c r="AJS70" s="98"/>
      <c r="AJT70" s="98"/>
      <c r="AJU70" s="98"/>
      <c r="AJV70" s="98"/>
      <c r="AJW70" s="98"/>
      <c r="AJX70" s="98"/>
      <c r="AJY70" s="98"/>
      <c r="AJZ70" s="98"/>
      <c r="AKA70" s="98"/>
      <c r="AKB70" s="98"/>
      <c r="AKC70" s="98"/>
      <c r="AKD70" s="98"/>
      <c r="AKE70" s="98"/>
      <c r="AKF70" s="98"/>
      <c r="AKG70" s="98"/>
      <c r="AKH70" s="98"/>
      <c r="AKI70" s="98"/>
      <c r="AKJ70" s="98"/>
      <c r="AKK70" s="98"/>
      <c r="AKL70" s="98"/>
      <c r="AKM70" s="98"/>
      <c r="AKN70" s="98"/>
      <c r="AKO70" s="98"/>
      <c r="AKP70" s="98"/>
      <c r="AKQ70" s="98"/>
      <c r="AKR70" s="98"/>
      <c r="AKS70" s="98"/>
      <c r="AKT70" s="98"/>
      <c r="AKU70" s="98"/>
      <c r="AKV70" s="98"/>
      <c r="AKW70" s="98"/>
      <c r="AKX70" s="98"/>
      <c r="AKY70" s="98"/>
      <c r="AKZ70" s="98"/>
      <c r="ALA70" s="98"/>
      <c r="ALB70" s="98"/>
      <c r="ALC70" s="98"/>
      <c r="ALD70" s="98"/>
      <c r="ALE70" s="98"/>
      <c r="ALF70" s="98"/>
      <c r="ALG70" s="98"/>
      <c r="ALH70" s="98"/>
      <c r="ALI70" s="98"/>
      <c r="ALJ70" s="98"/>
      <c r="ALK70" s="98"/>
      <c r="ALL70" s="98"/>
      <c r="ALM70" s="98"/>
      <c r="ALN70" s="98"/>
      <c r="ALO70" s="98"/>
      <c r="ALP70" s="98"/>
      <c r="ALQ70" s="98"/>
      <c r="ALR70" s="98"/>
      <c r="ALS70" s="98"/>
      <c r="ALT70" s="98"/>
      <c r="ALU70" s="98"/>
      <c r="ALV70" s="98"/>
      <c r="ALW70" s="98"/>
      <c r="ALX70" s="98"/>
      <c r="ALY70" s="98"/>
      <c r="ALZ70" s="98"/>
      <c r="AMA70" s="98"/>
      <c r="AMB70" s="98"/>
      <c r="AMC70" s="98"/>
      <c r="AMD70" s="98"/>
      <c r="AME70" s="98"/>
      <c r="AMF70" s="98"/>
      <c r="AMG70" s="98"/>
      <c r="AMH70" s="98"/>
      <c r="AMI70" s="98"/>
      <c r="AMJ70" s="98"/>
    </row>
    <row r="71" spans="1:1024" s="97" customFormat="1" ht="68.25" customHeight="1">
      <c r="A71" s="182">
        <v>23</v>
      </c>
      <c r="B71" s="183" t="s">
        <v>166</v>
      </c>
      <c r="C71" s="183" t="s">
        <v>334</v>
      </c>
      <c r="D71" s="183" t="s">
        <v>334</v>
      </c>
      <c r="E71" s="183" t="s">
        <v>334</v>
      </c>
      <c r="F71" s="183" t="s">
        <v>434</v>
      </c>
      <c r="G71" s="183" t="s">
        <v>435</v>
      </c>
      <c r="H71" s="183" t="s">
        <v>334</v>
      </c>
      <c r="I71" s="183" t="s">
        <v>334</v>
      </c>
      <c r="J71" s="183" t="s">
        <v>246</v>
      </c>
      <c r="K71" s="183" t="s">
        <v>170</v>
      </c>
      <c r="L71" s="183" t="s">
        <v>334</v>
      </c>
      <c r="M71" s="183" t="s">
        <v>171</v>
      </c>
      <c r="N71" s="183" t="s">
        <v>171</v>
      </c>
      <c r="O71" s="183" t="s">
        <v>443</v>
      </c>
      <c r="P71" s="183" t="s">
        <v>444</v>
      </c>
      <c r="Q71" s="183" t="s">
        <v>250</v>
      </c>
      <c r="R71" s="102" t="s">
        <v>436</v>
      </c>
      <c r="S71" s="102" t="s">
        <v>445</v>
      </c>
      <c r="T71" s="102">
        <v>750</v>
      </c>
      <c r="U71" s="102">
        <v>900</v>
      </c>
      <c r="V71" s="102">
        <v>1000</v>
      </c>
      <c r="W71" s="102">
        <v>1000</v>
      </c>
    </row>
    <row r="72" spans="1:1024" s="97" customFormat="1" ht="68.25" customHeight="1">
      <c r="A72" s="182"/>
      <c r="B72" s="183"/>
      <c r="C72" s="183"/>
      <c r="D72" s="183"/>
      <c r="E72" s="183"/>
      <c r="F72" s="183"/>
      <c r="G72" s="183"/>
      <c r="H72" s="183"/>
      <c r="I72" s="183"/>
      <c r="J72" s="183"/>
      <c r="K72" s="183"/>
      <c r="L72" s="183"/>
      <c r="M72" s="183"/>
      <c r="N72" s="183"/>
      <c r="O72" s="183"/>
      <c r="P72" s="183"/>
      <c r="Q72" s="183"/>
      <c r="R72" s="102" t="s">
        <v>437</v>
      </c>
      <c r="S72" s="102" t="s">
        <v>281</v>
      </c>
      <c r="T72" s="102">
        <v>5</v>
      </c>
      <c r="U72" s="102">
        <v>10</v>
      </c>
      <c r="V72" s="102">
        <v>10</v>
      </c>
      <c r="W72" s="102">
        <v>10</v>
      </c>
    </row>
    <row r="73" spans="1:1024" s="97" customFormat="1" ht="14.25" customHeight="1">
      <c r="A73" s="182"/>
      <c r="B73" s="183"/>
      <c r="C73" s="183"/>
      <c r="D73" s="183"/>
      <c r="E73" s="183"/>
      <c r="F73" s="183"/>
      <c r="G73" s="183"/>
      <c r="H73" s="183"/>
      <c r="I73" s="183"/>
      <c r="J73" s="183"/>
      <c r="K73" s="183"/>
      <c r="L73" s="183"/>
      <c r="M73" s="183"/>
      <c r="N73" s="183"/>
      <c r="O73" s="183"/>
      <c r="P73" s="183"/>
      <c r="Q73" s="183"/>
      <c r="R73" s="102" t="s">
        <v>438</v>
      </c>
      <c r="S73" s="102" t="s">
        <v>281</v>
      </c>
      <c r="T73" s="102">
        <v>4</v>
      </c>
      <c r="U73" s="102">
        <v>6</v>
      </c>
      <c r="V73" s="102">
        <v>6</v>
      </c>
      <c r="W73" s="102">
        <v>6</v>
      </c>
    </row>
  </sheetData>
  <mergeCells count="437">
    <mergeCell ref="R65:R67"/>
    <mergeCell ref="S65:S67"/>
    <mergeCell ref="T65:T67"/>
    <mergeCell ref="U65:U67"/>
    <mergeCell ref="V65:V67"/>
    <mergeCell ref="W65:W67"/>
    <mergeCell ref="N63:N67"/>
    <mergeCell ref="M63:M67"/>
    <mergeCell ref="L63:L67"/>
    <mergeCell ref="J16:J17"/>
    <mergeCell ref="K16:K17"/>
    <mergeCell ref="G18:G19"/>
    <mergeCell ref="H18:H19"/>
    <mergeCell ref="I18:I19"/>
    <mergeCell ref="J18:J19"/>
    <mergeCell ref="K18:K19"/>
    <mergeCell ref="J10:J15"/>
    <mergeCell ref="K10:K15"/>
    <mergeCell ref="L71:L73"/>
    <mergeCell ref="M71:M73"/>
    <mergeCell ref="N71:N73"/>
    <mergeCell ref="Q71:Q73"/>
    <mergeCell ref="O71:O73"/>
    <mergeCell ref="P71:P73"/>
    <mergeCell ref="A71:A73"/>
    <mergeCell ref="B71:B73"/>
    <mergeCell ref="C71:C73"/>
    <mergeCell ref="D71:D73"/>
    <mergeCell ref="E71:E73"/>
    <mergeCell ref="F71:F73"/>
    <mergeCell ref="G71:G73"/>
    <mergeCell ref="H71:H73"/>
    <mergeCell ref="I71:I73"/>
    <mergeCell ref="J71:J73"/>
    <mergeCell ref="K71:K73"/>
    <mergeCell ref="D20:D22"/>
    <mergeCell ref="E20:E22"/>
    <mergeCell ref="F20:F22"/>
    <mergeCell ref="G20:G22"/>
    <mergeCell ref="H20:H22"/>
    <mergeCell ref="I20:I22"/>
    <mergeCell ref="Q23:Q24"/>
    <mergeCell ref="P23:P24"/>
    <mergeCell ref="O23:O24"/>
    <mergeCell ref="N23:N24"/>
    <mergeCell ref="M23:M24"/>
    <mergeCell ref="L23:L24"/>
    <mergeCell ref="K23:K24"/>
    <mergeCell ref="J23:J24"/>
    <mergeCell ref="R41:R43"/>
    <mergeCell ref="S41:S43"/>
    <mergeCell ref="T41:T43"/>
    <mergeCell ref="A23:A24"/>
    <mergeCell ref="B23:B24"/>
    <mergeCell ref="C23:C24"/>
    <mergeCell ref="D23:D24"/>
    <mergeCell ref="E23:E24"/>
    <mergeCell ref="F23:F24"/>
    <mergeCell ref="G23:G24"/>
    <mergeCell ref="H23:H24"/>
    <mergeCell ref="I23:I24"/>
    <mergeCell ref="P41:P43"/>
    <mergeCell ref="O41:O43"/>
    <mergeCell ref="M41:M43"/>
    <mergeCell ref="N41:N43"/>
    <mergeCell ref="K41:K43"/>
    <mergeCell ref="P29:P30"/>
    <mergeCell ref="Q29:Q30"/>
    <mergeCell ref="A38:A40"/>
    <mergeCell ref="B38:B40"/>
    <mergeCell ref="C38:C40"/>
    <mergeCell ref="D38:D40"/>
    <mergeCell ref="F26:F28"/>
    <mergeCell ref="L16:L17"/>
    <mergeCell ref="M16:M17"/>
    <mergeCell ref="N16:N17"/>
    <mergeCell ref="O16:O17"/>
    <mergeCell ref="P16:P17"/>
    <mergeCell ref="Q16:Q17"/>
    <mergeCell ref="A18:A19"/>
    <mergeCell ref="B18:B19"/>
    <mergeCell ref="C18:C19"/>
    <mergeCell ref="D18:D19"/>
    <mergeCell ref="N18:N19"/>
    <mergeCell ref="O18:O19"/>
    <mergeCell ref="P18:P19"/>
    <mergeCell ref="A16:A17"/>
    <mergeCell ref="B16:B17"/>
    <mergeCell ref="C16:C17"/>
    <mergeCell ref="D16:D17"/>
    <mergeCell ref="E16:E17"/>
    <mergeCell ref="F16:F17"/>
    <mergeCell ref="G16:G17"/>
    <mergeCell ref="H16:H17"/>
    <mergeCell ref="I16:I17"/>
    <mergeCell ref="E18:E19"/>
    <mergeCell ref="F18:F19"/>
    <mergeCell ref="G26:G28"/>
    <mergeCell ref="H26:H28"/>
    <mergeCell ref="I26:I28"/>
    <mergeCell ref="Q20:Q22"/>
    <mergeCell ref="J26:J28"/>
    <mergeCell ref="K26:K28"/>
    <mergeCell ref="L26:L28"/>
    <mergeCell ref="M26:M28"/>
    <mergeCell ref="N26:N28"/>
    <mergeCell ref="O26:O28"/>
    <mergeCell ref="P26:P28"/>
    <mergeCell ref="Q26:Q28"/>
    <mergeCell ref="J20:J22"/>
    <mergeCell ref="K20:K22"/>
    <mergeCell ref="L20:L22"/>
    <mergeCell ref="M20:M22"/>
    <mergeCell ref="N20:N22"/>
    <mergeCell ref="O20:O22"/>
    <mergeCell ref="P20:P22"/>
    <mergeCell ref="L18:L19"/>
    <mergeCell ref="M18:M19"/>
    <mergeCell ref="S12:S13"/>
    <mergeCell ref="T12:T13"/>
    <mergeCell ref="U12:U13"/>
    <mergeCell ref="V12:V13"/>
    <mergeCell ref="W12:W13"/>
    <mergeCell ref="O14:O15"/>
    <mergeCell ref="P14:P15"/>
    <mergeCell ref="Q14:Q15"/>
    <mergeCell ref="R14:R15"/>
    <mergeCell ref="S14:S15"/>
    <mergeCell ref="T14:T15"/>
    <mergeCell ref="U14:U15"/>
    <mergeCell ref="V14:V15"/>
    <mergeCell ref="W14:W15"/>
    <mergeCell ref="Q18:Q19"/>
    <mergeCell ref="L10:L15"/>
    <mergeCell ref="M10:M15"/>
    <mergeCell ref="N10:N15"/>
    <mergeCell ref="O10:O13"/>
    <mergeCell ref="P10:P13"/>
    <mergeCell ref="Q10:Q13"/>
    <mergeCell ref="R12:R13"/>
    <mergeCell ref="A10:A15"/>
    <mergeCell ref="B10:B15"/>
    <mergeCell ref="C10:C15"/>
    <mergeCell ref="D10:D15"/>
    <mergeCell ref="E10:E15"/>
    <mergeCell ref="F10:F15"/>
    <mergeCell ref="G10:G15"/>
    <mergeCell ref="H10:H15"/>
    <mergeCell ref="I10:I15"/>
    <mergeCell ref="P38:P40"/>
    <mergeCell ref="Q38:Q40"/>
    <mergeCell ref="F36:F37"/>
    <mergeCell ref="G36:G37"/>
    <mergeCell ref="H36:H37"/>
    <mergeCell ref="I36:I37"/>
    <mergeCell ref="J36:J37"/>
    <mergeCell ref="K36:K37"/>
    <mergeCell ref="L36:L37"/>
    <mergeCell ref="A54:A56"/>
    <mergeCell ref="E54:E56"/>
    <mergeCell ref="C54:C56"/>
    <mergeCell ref="D54:D56"/>
    <mergeCell ref="D57:D59"/>
    <mergeCell ref="G60:G62"/>
    <mergeCell ref="F34:F35"/>
    <mergeCell ref="K34:K35"/>
    <mergeCell ref="L34:L35"/>
    <mergeCell ref="I34:I35"/>
    <mergeCell ref="H34:H35"/>
    <mergeCell ref="A57:A59"/>
    <mergeCell ref="F60:F62"/>
    <mergeCell ref="A60:A62"/>
    <mergeCell ref="E38:E40"/>
    <mergeCell ref="F38:F40"/>
    <mergeCell ref="G38:G40"/>
    <mergeCell ref="H38:H40"/>
    <mergeCell ref="I38:I40"/>
    <mergeCell ref="G34:G35"/>
    <mergeCell ref="J38:J40"/>
    <mergeCell ref="K38:K40"/>
    <mergeCell ref="L38:L40"/>
    <mergeCell ref="L46:L48"/>
    <mergeCell ref="O8:W8"/>
    <mergeCell ref="F54:F56"/>
    <mergeCell ref="J54:J56"/>
    <mergeCell ref="L54:L56"/>
    <mergeCell ref="K57:K59"/>
    <mergeCell ref="M54:M56"/>
    <mergeCell ref="N54:N56"/>
    <mergeCell ref="K54:K56"/>
    <mergeCell ref="P54:P56"/>
    <mergeCell ref="Q57:Q59"/>
    <mergeCell ref="J57:J59"/>
    <mergeCell ref="P57:P59"/>
    <mergeCell ref="I54:I56"/>
    <mergeCell ref="H54:H56"/>
    <mergeCell ref="I57:I59"/>
    <mergeCell ref="H57:H59"/>
    <mergeCell ref="G54:G56"/>
    <mergeCell ref="G57:G59"/>
    <mergeCell ref="Q54:Q56"/>
    <mergeCell ref="O54:O56"/>
    <mergeCell ref="F57:F59"/>
    <mergeCell ref="M36:M37"/>
    <mergeCell ref="N36:N37"/>
    <mergeCell ref="A8:N8"/>
    <mergeCell ref="A1:W2"/>
    <mergeCell ref="A5:N5"/>
    <mergeCell ref="A6:N6"/>
    <mergeCell ref="A7:N7"/>
    <mergeCell ref="R7:W7"/>
    <mergeCell ref="R6:W6"/>
    <mergeCell ref="P4:Q4"/>
    <mergeCell ref="R4:W4"/>
    <mergeCell ref="O5:W5"/>
    <mergeCell ref="A3:D3"/>
    <mergeCell ref="E3:I3"/>
    <mergeCell ref="J3:M3"/>
    <mergeCell ref="N3:P3"/>
    <mergeCell ref="Q3:S3"/>
    <mergeCell ref="T3:W3"/>
    <mergeCell ref="N29:N30"/>
    <mergeCell ref="O29:O30"/>
    <mergeCell ref="J34:J35"/>
    <mergeCell ref="J60:J62"/>
    <mergeCell ref="H49:H51"/>
    <mergeCell ref="H46:H48"/>
    <mergeCell ref="I46:I48"/>
    <mergeCell ref="P34:P35"/>
    <mergeCell ref="Q34:Q35"/>
    <mergeCell ref="O60:O62"/>
    <mergeCell ref="P60:P62"/>
    <mergeCell ref="K60:K62"/>
    <mergeCell ref="L60:L62"/>
    <mergeCell ref="M60:M62"/>
    <mergeCell ref="N60:N62"/>
    <mergeCell ref="Q60:Q62"/>
    <mergeCell ref="H60:H62"/>
    <mergeCell ref="I60:I62"/>
    <mergeCell ref="O36:O37"/>
    <mergeCell ref="P36:P37"/>
    <mergeCell ref="Q36:Q37"/>
    <mergeCell ref="M38:M40"/>
    <mergeCell ref="N38:N40"/>
    <mergeCell ref="O38:O40"/>
    <mergeCell ref="C57:C59"/>
    <mergeCell ref="B57:B59"/>
    <mergeCell ref="D60:D62"/>
    <mergeCell ref="L57:L59"/>
    <mergeCell ref="O57:O59"/>
    <mergeCell ref="M57:M59"/>
    <mergeCell ref="N57:N59"/>
    <mergeCell ref="M34:M35"/>
    <mergeCell ref="N34:N35"/>
    <mergeCell ref="O34:O35"/>
    <mergeCell ref="C60:C62"/>
    <mergeCell ref="B54:B56"/>
    <mergeCell ref="B60:B62"/>
    <mergeCell ref="B34:B35"/>
    <mergeCell ref="E57:E59"/>
    <mergeCell ref="O52:O53"/>
    <mergeCell ref="C46:C48"/>
    <mergeCell ref="B46:B48"/>
    <mergeCell ref="J46:J48"/>
    <mergeCell ref="B52:B53"/>
    <mergeCell ref="C41:C43"/>
    <mergeCell ref="B41:B43"/>
    <mergeCell ref="G49:G51"/>
    <mergeCell ref="D46:D48"/>
    <mergeCell ref="A20:A22"/>
    <mergeCell ref="B20:B22"/>
    <mergeCell ref="C20:C22"/>
    <mergeCell ref="A34:A35"/>
    <mergeCell ref="A49:A51"/>
    <mergeCell ref="E46:E48"/>
    <mergeCell ref="E49:E51"/>
    <mergeCell ref="D49:D51"/>
    <mergeCell ref="C49:C51"/>
    <mergeCell ref="C44:C45"/>
    <mergeCell ref="D44:D45"/>
    <mergeCell ref="E44:E45"/>
    <mergeCell ref="B44:B45"/>
    <mergeCell ref="A44:A45"/>
    <mergeCell ref="A36:A37"/>
    <mergeCell ref="B36:B37"/>
    <mergeCell ref="C36:C37"/>
    <mergeCell ref="D36:D37"/>
    <mergeCell ref="E36:E37"/>
    <mergeCell ref="A26:A28"/>
    <mergeCell ref="B26:B28"/>
    <mergeCell ref="C26:C28"/>
    <mergeCell ref="D26:D28"/>
    <mergeCell ref="E26:E28"/>
    <mergeCell ref="J29:J30"/>
    <mergeCell ref="K29:K30"/>
    <mergeCell ref="L29:L30"/>
    <mergeCell ref="M29:M30"/>
    <mergeCell ref="E60:E62"/>
    <mergeCell ref="C34:C35"/>
    <mergeCell ref="D34:D35"/>
    <mergeCell ref="E34:E35"/>
    <mergeCell ref="A52:A53"/>
    <mergeCell ref="F41:F43"/>
    <mergeCell ref="A41:A43"/>
    <mergeCell ref="F46:F48"/>
    <mergeCell ref="A46:A48"/>
    <mergeCell ref="F49:F51"/>
    <mergeCell ref="D52:D53"/>
    <mergeCell ref="D41:D43"/>
    <mergeCell ref="K46:K48"/>
    <mergeCell ref="K52:K53"/>
    <mergeCell ref="E52:E53"/>
    <mergeCell ref="J52:J53"/>
    <mergeCell ref="H52:H53"/>
    <mergeCell ref="G52:G53"/>
    <mergeCell ref="I49:I51"/>
    <mergeCell ref="I41:I43"/>
    <mergeCell ref="A29:A30"/>
    <mergeCell ref="B29:B30"/>
    <mergeCell ref="C29:C30"/>
    <mergeCell ref="D29:D30"/>
    <mergeCell ref="E29:E30"/>
    <mergeCell ref="F29:F30"/>
    <mergeCell ref="G29:G30"/>
    <mergeCell ref="H29:H30"/>
    <mergeCell ref="I29:I30"/>
    <mergeCell ref="R20:R22"/>
    <mergeCell ref="S20:S22"/>
    <mergeCell ref="T20:T22"/>
    <mergeCell ref="R23:R24"/>
    <mergeCell ref="S23:S24"/>
    <mergeCell ref="T23:T24"/>
    <mergeCell ref="U20:U22"/>
    <mergeCell ref="V20:V22"/>
    <mergeCell ref="W20:W22"/>
    <mergeCell ref="U23:U24"/>
    <mergeCell ref="V23:V24"/>
    <mergeCell ref="W23:W24"/>
    <mergeCell ref="B49:B51"/>
    <mergeCell ref="I52:I53"/>
    <mergeCell ref="G41:G43"/>
    <mergeCell ref="H41:H43"/>
    <mergeCell ref="E41:E43"/>
    <mergeCell ref="C52:C53"/>
    <mergeCell ref="K44:K45"/>
    <mergeCell ref="J44:J45"/>
    <mergeCell ref="I44:I45"/>
    <mergeCell ref="H44:H45"/>
    <mergeCell ref="G44:G45"/>
    <mergeCell ref="F44:F45"/>
    <mergeCell ref="J41:J43"/>
    <mergeCell ref="G46:G48"/>
    <mergeCell ref="F52:F53"/>
    <mergeCell ref="K49:K51"/>
    <mergeCell ref="J49:J51"/>
    <mergeCell ref="U41:U43"/>
    <mergeCell ref="V41:V43"/>
    <mergeCell ref="W41:W43"/>
    <mergeCell ref="P44:P45"/>
    <mergeCell ref="O44:O45"/>
    <mergeCell ref="N44:N45"/>
    <mergeCell ref="M44:M45"/>
    <mergeCell ref="L44:L45"/>
    <mergeCell ref="L52:L53"/>
    <mergeCell ref="M52:M53"/>
    <mergeCell ref="N52:N53"/>
    <mergeCell ref="L49:L51"/>
    <mergeCell ref="M49:M51"/>
    <mergeCell ref="N49:N51"/>
    <mergeCell ref="M46:M48"/>
    <mergeCell ref="N46:N48"/>
    <mergeCell ref="L41:L43"/>
    <mergeCell ref="Q52:Q53"/>
    <mergeCell ref="O46:O48"/>
    <mergeCell ref="P46:P48"/>
    <mergeCell ref="O49:O51"/>
    <mergeCell ref="P49:P51"/>
    <mergeCell ref="Q49:Q51"/>
    <mergeCell ref="P52:P53"/>
    <mergeCell ref="D63:D67"/>
    <mergeCell ref="C63:C67"/>
    <mergeCell ref="B63:B67"/>
    <mergeCell ref="A63:A67"/>
    <mergeCell ref="P69:P70"/>
    <mergeCell ref="Q69:Q70"/>
    <mergeCell ref="R69:R70"/>
    <mergeCell ref="S69:S70"/>
    <mergeCell ref="T69:T70"/>
    <mergeCell ref="H68:H70"/>
    <mergeCell ref="G68:G70"/>
    <mergeCell ref="F68:F70"/>
    <mergeCell ref="E68:E70"/>
    <mergeCell ref="D68:D70"/>
    <mergeCell ref="C68:C70"/>
    <mergeCell ref="B68:B70"/>
    <mergeCell ref="A68:A70"/>
    <mergeCell ref="K63:K67"/>
    <mergeCell ref="J63:J67"/>
    <mergeCell ref="I63:I67"/>
    <mergeCell ref="G63:G67"/>
    <mergeCell ref="F63:F67"/>
    <mergeCell ref="E63:E67"/>
    <mergeCell ref="H63:H67"/>
    <mergeCell ref="U69:U70"/>
    <mergeCell ref="V69:V70"/>
    <mergeCell ref="W69:W70"/>
    <mergeCell ref="N68:N70"/>
    <mergeCell ref="M68:M70"/>
    <mergeCell ref="L68:L70"/>
    <mergeCell ref="K68:K70"/>
    <mergeCell ref="J68:J70"/>
    <mergeCell ref="I68:I70"/>
    <mergeCell ref="O69:O70"/>
    <mergeCell ref="R52:R53"/>
    <mergeCell ref="S52:S53"/>
    <mergeCell ref="T52:T53"/>
    <mergeCell ref="U52:U53"/>
    <mergeCell ref="V52:V53"/>
    <mergeCell ref="W52:W53"/>
    <mergeCell ref="Q41:Q48"/>
    <mergeCell ref="A31:A33"/>
    <mergeCell ref="B31:B33"/>
    <mergeCell ref="C31:C33"/>
    <mergeCell ref="D31:D33"/>
    <mergeCell ref="E31:E33"/>
    <mergeCell ref="F31:F33"/>
    <mergeCell ref="G31:G33"/>
    <mergeCell ref="H31:H33"/>
    <mergeCell ref="I31:I33"/>
    <mergeCell ref="J31:J33"/>
    <mergeCell ref="K31:K33"/>
    <mergeCell ref="L31:L33"/>
    <mergeCell ref="M31:M33"/>
    <mergeCell ref="N31:N33"/>
    <mergeCell ref="O31:O33"/>
    <mergeCell ref="P31:P33"/>
    <mergeCell ref="Q31:Q33"/>
  </mergeCells>
  <dataValidations count="4">
    <dataValidation type="decimal" operator="greaterThan" allowBlank="1" showInputMessage="1" showErrorMessage="1" errorTitle="Nedozvoljeni unos" error="Dozvoljeno unijeti broj sa dva decimalna mjesta." sqref="H54:H56 H10:H15 H29:H31">
      <formula1>0</formula1>
    </dataValidation>
    <dataValidation type="whole" allowBlank="1" showInputMessage="1" showErrorMessage="1" sqref="A54 A34 A10:A12 A29">
      <formula1>1</formula1>
      <formula2>9999</formula2>
    </dataValidation>
    <dataValidation type="textLength" operator="lessThan" allowBlank="1" showInputMessage="1" showErrorMessage="1" promptTitle="Dozvoljeni unos do 250 znakova " prompt="   " sqref="G54:G59 G10:G17 G34:G37 G26:G28 G29:G31">
      <formula1>250</formula1>
    </dataValidation>
    <dataValidation operator="greaterThan" allowBlank="1" showInputMessage="1" showErrorMessage="1" errorTitle="Nedozvoljeni unos" error="Dozvoljeno unijeti broj sa dva decimalna mjesta." sqref="H34:H35"/>
  </dataValidations>
  <pageMargins left="0.25" right="0.25" top="0.75" bottom="0.75" header="0.3" footer="0.3"/>
  <pageSetup paperSize="8" scale="31" fitToHeight="0" orientation="landscape" r:id="rId1"/>
  <colBreaks count="1" manualBreakCount="1">
    <brk id="7" max="1048575" man="1"/>
  </colBreaks>
  <legacyDrawing r:id="rId2"/>
  <extLst>
    <ext xmlns:x14="http://schemas.microsoft.com/office/spreadsheetml/2009/9/main" uri="{CCE6A557-97BC-4b89-ADB6-D9C93CAAB3DF}">
      <x14:dataValidations xmlns:xm="http://schemas.microsoft.com/office/excel/2006/main" count="20">
        <x14:dataValidation type="list" allowBlank="1" showInputMessage="1" showErrorMessage="1">
          <x14:formula1>
            <xm:f>'C:\Users\mkotarski\Desktop\izrada strategije\provedbeni programi - mints\ispravno\[prilog 1. predložak za provedbeni program (upute v 1.0) - sport 3.xlsx]Data'!#REF!</xm:f>
          </x14:formula1>
          <xm:sqref>B57:B62</xm:sqref>
        </x14:dataValidation>
        <x14:dataValidation type="list" errorStyle="information" allowBlank="1" showInputMessage="1" showErrorMessage="1" error="Odaberite odgovarajući cilj iz padajućeg izbornika!">
          <x14:formula1>
            <xm:f>'C:\Users\mkotarski\Desktop\izrada strategije\provedbeni programi - mints\ispravno\[prilog 1. predložak za provedbeni program (upute v 1.0) - sport 3.xlsx]Data'!#REF!</xm:f>
          </x14:formula1>
          <xm:sqref>B54:B56</xm:sqref>
        </x14:dataValidation>
        <x14:dataValidation type="list" errorStyle="information" allowBlank="1" showInputMessage="1" showErrorMessage="1" error="Odaberite DA ili NE iz padajućeg izbornika!">
          <x14:formula1>
            <xm:f>'C:\Users\mkotarski\Desktop\izrada strategije\provedbeni programi - mints\ispravno\[prilog 1. predložak za provedbeni program (upute v 1.0) - sport 3.xlsx]Data'!#REF!</xm:f>
          </x14:formula1>
          <xm:sqref>K54:K59</xm:sqref>
        </x14:dataValidation>
        <x14:dataValidation type="list" allowBlank="1" showInputMessage="1" showErrorMessage="1" error="Odaberite DA ili NE iz padajućeg izbornika!">
          <x14:formula1>
            <xm:f>'C:\Users\mkotarski\Desktop\izrada strategije\provedbeni programi - mints\ispravno\[prilog 1. predložak za provedbeni program (upute v 1.0) - sport 3.xlsx]Data'!#REF!</xm:f>
          </x14:formula1>
          <xm:sqref>K60:K62 M54:N62</xm:sqref>
        </x14:dataValidation>
        <x14:dataValidation type="list" allowBlank="1" showInputMessage="1" showErrorMessage="1" error="Odaberite DA ili NE iz padajućeg izbornika!">
          <x14:formula1>
            <xm:f>Data!$B$28:$B$29</xm:f>
          </x14:formula1>
          <xm:sqref>M23:N24 M34:N35</xm:sqref>
        </x14:dataValidation>
        <x14:dataValidation type="list" allowBlank="1" showInputMessage="1" showErrorMessage="1">
          <x14:formula1>
            <xm:f>'[tablica prijedloga projekata i programa_uprava za razvoj poduzetništva,investicije i konkurentnost turističkog gospodarstva.xlsx]data'!#REF!</xm:f>
          </x14:formula1>
          <xm:sqref>B36:B40</xm:sqref>
        </x14:dataValidation>
        <x14:dataValidation type="list" allowBlank="1" showInputMessage="1" showErrorMessage="1" error="Odaberite DA ili NE iz padajućeg izbornika!">
          <x14:formula1>
            <xm:f>'[tablica prijedloga projekata i programa_uprava za razvoj poduzetništva,investicije i konkurentnost turističkog gospodarstva.xlsx]data'!#REF!</xm:f>
          </x14:formula1>
          <xm:sqref>M36:N40</xm:sqref>
        </x14:dataValidation>
        <x14:dataValidation type="list" errorStyle="information" allowBlank="1" showInputMessage="1" showErrorMessage="1" error="Odaberite odgovarajući cilj iz padajućeg izbornika!">
          <x14:formula1>
            <xm:f>'C:\users\kslivar\desktop\[prilog 1. jp predložak za provedbeni program_sektor (upute v 2.0).xlsx]data'!#REF!</xm:f>
          </x14:formula1>
          <xm:sqref>B10:B15</xm:sqref>
        </x14:dataValidation>
        <x14:dataValidation type="list" allowBlank="1" showInputMessage="1" showErrorMessage="1">
          <x14:formula1>
            <xm:f>'C:\users\kslivar\desktop\[prilog 1. jp predložak za provedbeni program_sektor (upute v 2.0).xlsx]data'!#REF!</xm:f>
          </x14:formula1>
          <xm:sqref>B16:B19</xm:sqref>
        </x14:dataValidation>
        <x14:dataValidation type="list" errorStyle="information" allowBlank="1" showInputMessage="1" showErrorMessage="1" error="Odaberite DA ili NE iz padajućeg izbornika!">
          <x14:formula1>
            <xm:f>'C:\users\kslivar\desktop\[prilog 1. jp predložak za provedbeni program_sektor (upute v 2.0).xlsx]data'!#REF!</xm:f>
          </x14:formula1>
          <xm:sqref>K10:K19 K26:K28 K20:K24</xm:sqref>
        </x14:dataValidation>
        <x14:dataValidation type="list" allowBlank="1" showInputMessage="1" showErrorMessage="1" error="Odaberite DA ili NE iz padajućeg izbornika!">
          <x14:formula1>
            <xm:f>'C:\users\kslivar\desktop\[prilog 1. jp predložak za provedbeni program_sektor (upute v 2.0).xlsx]data'!#REF!</xm:f>
          </x14:formula1>
          <xm:sqref>N10:N19 M18:M19 M10:M16</xm:sqref>
        </x14:dataValidation>
        <x14:dataValidation type="list" errorStyle="information" allowBlank="1" showInputMessage="1" showErrorMessage="1" error="Odaberite odgovarajući cilj iz padajućeg izbornika!">
          <x14:formula1>
            <xm:f>'[prilog 1. predložak za provedbeni program (upute v 1.0)_icp_ispravljeno_25.11.2020.xlsx]data'!#REF!</xm:f>
          </x14:formula1>
          <xm:sqref>B29:B31</xm:sqref>
        </x14:dataValidation>
        <x14:dataValidation type="list" allowBlank="1" showInputMessage="1" showErrorMessage="1" error="Odaberite DA ili NE iz padajućeg izbornika!">
          <x14:formula1>
            <xm:f>'[prilog 1. predložak za provedbeni program (upute v 1.0)_icp_ispravljeno_25.11.2020.xlsx]data'!#REF!</xm:f>
          </x14:formula1>
          <xm:sqref>M29 N29:N30</xm:sqref>
        </x14:dataValidation>
        <x14:dataValidation type="list" errorStyle="information" allowBlank="1" showInputMessage="1" showErrorMessage="1" error="Odaberite DA ili NE iz padajućeg izbornika!">
          <x14:formula1>
            <xm:f>'[prilog 1. predložak za provedbeni program (upute v 1.0)_icp_ispravljeno_25.11.2020.xlsx]data'!#REF!</xm:f>
          </x14:formula1>
          <xm:sqref>K29</xm:sqref>
        </x14:dataValidation>
        <x14:dataValidation type="list" errorStyle="information" allowBlank="1" showInputMessage="1" showErrorMessage="1" error="Odaberite odgovarajući cilj iz padajućeg izbornika!">
          <x14:formula1>
            <xm:f>'[tablica prijedloga projekata i programa_uprava za razvoj poduzetništva,investicije i konkurentnost turističkog gospodarstva.xlsx]data'!#REF!</xm:f>
          </x14:formula1>
          <xm:sqref>B34:B35</xm:sqref>
        </x14:dataValidation>
        <x14:dataValidation type="list" errorStyle="information" allowBlank="1" showInputMessage="1" showErrorMessage="1" error="Odaberite DA ili NE iz padajućeg izbornika!">
          <x14:formula1>
            <xm:f>'[tablica prijedloga projekata i programa_uprava za razvoj poduzetništva,investicije i konkurentnost turističkog gospodarstva.xlsx]data'!#REF!</xm:f>
          </x14:formula1>
          <xm:sqref>K34:K40</xm:sqref>
        </x14:dataValidation>
        <x14:dataValidation type="list" allowBlank="1" showInputMessage="1" showErrorMessage="1" error="Odaberite odgovarajući cilj iz padajućeg izbornika!">
          <x14:formula1>
            <xm:f>'C:\users\mkotarski\appdata\local\microsoft\windows\inetcache\content.outlook\345cg0i5\[copy of prilog 1. predložak za provedbeni program (upute v 1.0).xlsx]Data'!#REF!</xm:f>
          </x14:formula1>
          <x14:formula2>
            <xm:f>0</xm:f>
          </x14:formula2>
          <xm:sqref>B63 B68</xm:sqref>
        </x14:dataValidation>
        <x14:dataValidation type="list" allowBlank="1" showInputMessage="1" showErrorMessage="1" error="Odaberite DA ili NE iz padajućeg izbornika!">
          <x14:formula1>
            <xm:f>'C:\Users\kslivar\AppData\Local\Microsoft\Windows\INetCache\Content.Outlook\RDSU50CJ\[Predložak za provedbeni program (Upute v 1.0)_drugi krug_objedinjeno.xlsx]Data'!#REF!</xm:f>
          </x14:formula1>
          <x14:formula2>
            <xm:f>0</xm:f>
          </x14:formula2>
          <xm:sqref>M63:N63 M68:N68 K68</xm:sqref>
        </x14:dataValidation>
        <x14:dataValidation type="list" allowBlank="1" showInputMessage="1" showErrorMessage="1">
          <x14:formula1>
            <xm:f>'C:\users\kslivar\appdata\local\microsoft\windows\inetcache\content.outlook\rdsu50cj\[prilog 1. predložak za provedbeni program 3.11_.xlsx]data'!#REF!</xm:f>
          </x14:formula1>
          <xm:sqref>B20:B22 B26:B28</xm:sqref>
        </x14:dataValidation>
        <x14:dataValidation type="list" allowBlank="1" showInputMessage="1" showErrorMessage="1" error="Odaberite DA ili NE iz padajućeg izbornika!">
          <x14:formula1>
            <xm:f>'C:\users\kslivar\appdata\local\microsoft\windows\inetcache\content.outlook\rdsu50cj\[prilog 1. predložak za provedbeni program 3.11_.xlsx]data'!#REF!</xm:f>
          </x14:formula1>
          <xm:sqref>M20:N22 M26:N28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0"/>
  <sheetViews>
    <sheetView topLeftCell="A4" zoomScale="150" workbookViewId="0">
      <selection activeCell="B15" sqref="B15"/>
    </sheetView>
  </sheetViews>
  <sheetFormatPr defaultColWidth="8.85546875" defaultRowHeight="12.75"/>
  <cols>
    <col min="2" max="2" width="88.85546875" bestFit="1" customWidth="1"/>
  </cols>
  <sheetData>
    <row r="3" spans="2:5">
      <c r="B3" s="52"/>
      <c r="C3" s="47"/>
      <c r="D3" s="47"/>
      <c r="E3" s="47"/>
    </row>
    <row r="4" spans="2:5" ht="18.75">
      <c r="B4" s="49"/>
      <c r="C4" s="47"/>
      <c r="D4" s="47"/>
      <c r="E4" s="47"/>
    </row>
    <row r="5" spans="2:5" ht="18.75">
      <c r="B5" s="49"/>
      <c r="C5" s="47"/>
      <c r="D5" s="47"/>
      <c r="E5" s="47"/>
    </row>
    <row r="6" spans="2:5" ht="18.75">
      <c r="B6" s="49"/>
      <c r="C6" s="47"/>
      <c r="D6" s="47"/>
      <c r="E6" s="47"/>
    </row>
    <row r="7" spans="2:5" ht="18.75">
      <c r="B7" s="49"/>
      <c r="C7" s="47"/>
      <c r="D7" s="47"/>
      <c r="E7" s="47"/>
    </row>
    <row r="8" spans="2:5" ht="18.75">
      <c r="B8" s="50"/>
      <c r="C8" s="47"/>
      <c r="D8" s="47"/>
      <c r="E8" s="47"/>
    </row>
    <row r="12" spans="2:5" ht="18">
      <c r="B12" s="72" t="s">
        <v>158</v>
      </c>
    </row>
    <row r="13" spans="2:5" ht="18">
      <c r="B13" s="72" t="s">
        <v>159</v>
      </c>
    </row>
    <row r="14" spans="2:5" ht="18">
      <c r="B14" s="72" t="s">
        <v>160</v>
      </c>
    </row>
    <row r="15" spans="2:5" ht="18">
      <c r="B15" s="72" t="s">
        <v>161</v>
      </c>
    </row>
    <row r="16" spans="2:5" ht="18">
      <c r="B16" s="72" t="s">
        <v>162</v>
      </c>
    </row>
    <row r="17" spans="2:2" ht="18">
      <c r="B17" s="72" t="s">
        <v>163</v>
      </c>
    </row>
    <row r="18" spans="2:2" ht="18">
      <c r="B18" s="72" t="s">
        <v>164</v>
      </c>
    </row>
    <row r="19" spans="2:2" ht="18">
      <c r="B19" s="72" t="s">
        <v>165</v>
      </c>
    </row>
    <row r="20" spans="2:2" ht="18">
      <c r="B20" s="72" t="s">
        <v>166</v>
      </c>
    </row>
    <row r="21" spans="2:2" ht="18">
      <c r="B21" s="72" t="s">
        <v>167</v>
      </c>
    </row>
    <row r="22" spans="2:2" ht="18">
      <c r="B22" s="72" t="s">
        <v>168</v>
      </c>
    </row>
    <row r="23" spans="2:2" ht="18">
      <c r="B23" s="72" t="s">
        <v>169</v>
      </c>
    </row>
    <row r="24" spans="2:2" ht="18">
      <c r="B24" s="72" t="s">
        <v>229</v>
      </c>
    </row>
    <row r="26" spans="2:2" ht="18">
      <c r="B26" s="48"/>
    </row>
    <row r="27" spans="2:2" ht="18">
      <c r="B27" s="48"/>
    </row>
    <row r="28" spans="2:2" ht="18">
      <c r="B28" s="48" t="s">
        <v>170</v>
      </c>
    </row>
    <row r="29" spans="2:2" ht="18">
      <c r="B29" s="48" t="s">
        <v>171</v>
      </c>
    </row>
    <row r="30" spans="2:2" ht="18">
      <c r="B30" s="48"/>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c r="A1" s="211" t="s">
        <v>172</v>
      </c>
      <c r="B1" s="212"/>
      <c r="C1" s="212"/>
      <c r="D1" s="212"/>
      <c r="E1" s="212"/>
      <c r="F1" s="212"/>
      <c r="G1" s="212"/>
      <c r="H1" s="213"/>
    </row>
    <row r="2" spans="1:8" s="2" customFormat="1" ht="24.75" customHeight="1">
      <c r="A2" s="36" t="s">
        <v>173</v>
      </c>
      <c r="B2" s="210" t="s">
        <v>174</v>
      </c>
      <c r="C2" s="210"/>
      <c r="D2" s="210"/>
      <c r="E2" s="210"/>
      <c r="F2" s="210"/>
      <c r="G2" s="210"/>
    </row>
    <row r="3" spans="1:8" s="3" customFormat="1" ht="51.75" customHeight="1" thickBot="1">
      <c r="A3" s="17" t="s">
        <v>175</v>
      </c>
      <c r="B3" s="35" t="s">
        <v>138</v>
      </c>
      <c r="C3" s="17" t="s">
        <v>98</v>
      </c>
      <c r="D3" s="35" t="s">
        <v>66</v>
      </c>
      <c r="E3" s="61" t="s">
        <v>67</v>
      </c>
      <c r="F3" s="61" t="s">
        <v>68</v>
      </c>
      <c r="G3" s="61" t="s">
        <v>69</v>
      </c>
      <c r="H3" s="61" t="s">
        <v>70</v>
      </c>
    </row>
    <row r="4" spans="1:8" ht="30" customHeight="1">
      <c r="A4" s="7"/>
      <c r="B4" s="7"/>
      <c r="C4" s="86"/>
      <c r="D4" s="86"/>
      <c r="E4" s="8"/>
      <c r="F4" s="8"/>
      <c r="G4" s="8"/>
      <c r="H4" s="8"/>
    </row>
    <row r="5" spans="1:8" ht="30" customHeight="1">
      <c r="A5" s="6"/>
      <c r="B5" s="6"/>
      <c r="C5" s="87"/>
      <c r="D5" s="87"/>
      <c r="E5" s="4"/>
      <c r="F5" s="4"/>
      <c r="G5" s="4"/>
      <c r="H5" s="4"/>
    </row>
    <row r="6" spans="1:8" ht="30" customHeight="1">
      <c r="A6" s="6"/>
      <c r="B6" s="6"/>
      <c r="C6" s="87"/>
      <c r="D6" s="87"/>
      <c r="E6" s="4"/>
      <c r="F6" s="4"/>
      <c r="G6" s="4"/>
      <c r="H6" s="4"/>
    </row>
    <row r="7" spans="1:8" ht="30" customHeight="1">
      <c r="A7" s="6"/>
      <c r="B7" s="6"/>
      <c r="C7" s="87"/>
      <c r="D7" s="87"/>
      <c r="E7" s="4"/>
      <c r="F7" s="4"/>
      <c r="G7" s="4"/>
      <c r="H7" s="4"/>
    </row>
    <row r="8" spans="1:8" ht="30" customHeight="1">
      <c r="A8" s="6"/>
      <c r="B8" s="6"/>
      <c r="C8" s="87"/>
      <c r="D8" s="87"/>
      <c r="E8" s="4"/>
      <c r="F8" s="4"/>
      <c r="G8" s="4"/>
      <c r="H8" s="4"/>
    </row>
    <row r="9" spans="1:8" ht="30" customHeight="1">
      <c r="A9" s="6"/>
      <c r="B9" s="6"/>
      <c r="C9" s="87"/>
      <c r="D9" s="87"/>
      <c r="E9" s="4"/>
      <c r="F9" s="4"/>
      <c r="G9" s="4"/>
      <c r="H9" s="4"/>
    </row>
    <row r="10" spans="1:8" ht="30" customHeight="1">
      <c r="A10" s="6"/>
      <c r="B10" s="6"/>
      <c r="C10" s="87"/>
      <c r="D10" s="87"/>
      <c r="E10" s="4"/>
      <c r="F10" s="4"/>
      <c r="G10" s="4"/>
      <c r="H10" s="4"/>
    </row>
    <row r="11" spans="1:8">
      <c r="A11"/>
      <c r="B11"/>
      <c r="C11"/>
      <c r="D11"/>
      <c r="E11"/>
      <c r="F11"/>
      <c r="G11"/>
      <c r="H11"/>
    </row>
    <row r="12" spans="1:8">
      <c r="A12"/>
      <c r="B12"/>
      <c r="C12"/>
      <c r="D12"/>
      <c r="E12"/>
      <c r="F12"/>
      <c r="G12"/>
      <c r="H12"/>
    </row>
    <row r="13" spans="1:8">
      <c r="A13"/>
      <c r="B13"/>
      <c r="C13"/>
      <c r="D13"/>
      <c r="E13"/>
      <c r="F13"/>
      <c r="G13"/>
      <c r="H13"/>
    </row>
    <row r="14" spans="1:8">
      <c r="A14"/>
      <c r="B14"/>
      <c r="C14"/>
      <c r="D14"/>
      <c r="E14"/>
      <c r="F14"/>
      <c r="G14"/>
      <c r="H14"/>
    </row>
    <row r="15" spans="1:8">
      <c r="A15"/>
      <c r="B15"/>
      <c r="C15"/>
      <c r="D15"/>
      <c r="E15"/>
      <c r="F15"/>
      <c r="G15"/>
      <c r="H15"/>
    </row>
    <row r="16" spans="1:8">
      <c r="A16"/>
      <c r="B16"/>
      <c r="C16"/>
      <c r="D16"/>
      <c r="E16"/>
      <c r="F16"/>
      <c r="G16"/>
      <c r="H16"/>
    </row>
    <row r="17" spans="1:8">
      <c r="A17"/>
      <c r="B17"/>
      <c r="C17"/>
      <c r="D17"/>
      <c r="E17"/>
      <c r="F17"/>
      <c r="G17"/>
      <c r="H17"/>
    </row>
    <row r="18" spans="1:8">
      <c r="A18"/>
      <c r="B18"/>
      <c r="C18"/>
      <c r="D18"/>
      <c r="E18"/>
      <c r="F18"/>
      <c r="G18"/>
      <c r="H18"/>
    </row>
    <row r="19" spans="1:8">
      <c r="A19"/>
      <c r="B19"/>
      <c r="C19"/>
      <c r="D19"/>
      <c r="E19"/>
      <c r="F19"/>
      <c r="G19"/>
      <c r="H19"/>
    </row>
    <row r="20" spans="1:8">
      <c r="A20"/>
      <c r="B20"/>
      <c r="C20"/>
      <c r="D20"/>
      <c r="E20"/>
      <c r="F20"/>
      <c r="G20"/>
      <c r="H20"/>
    </row>
    <row r="21" spans="1:8">
      <c r="A21"/>
      <c r="B21"/>
      <c r="C21"/>
      <c r="D21"/>
      <c r="E21"/>
      <c r="F21"/>
      <c r="G21"/>
      <c r="H21"/>
    </row>
    <row r="22" spans="1:8">
      <c r="A22"/>
      <c r="B22"/>
      <c r="C22"/>
      <c r="D22"/>
      <c r="E22"/>
      <c r="F22"/>
      <c r="G22"/>
      <c r="H22"/>
    </row>
    <row r="23" spans="1:8">
      <c r="A23"/>
      <c r="B23"/>
      <c r="C23"/>
      <c r="D23"/>
      <c r="E23"/>
      <c r="F23"/>
      <c r="G23"/>
      <c r="H23"/>
    </row>
    <row r="24" spans="1:8">
      <c r="A24"/>
      <c r="B24"/>
      <c r="C24"/>
      <c r="D24"/>
      <c r="E24"/>
      <c r="F24"/>
      <c r="G24"/>
      <c r="H24"/>
    </row>
    <row r="25" spans="1:8">
      <c r="A25"/>
      <c r="B25"/>
      <c r="C25"/>
      <c r="D25"/>
      <c r="E25"/>
      <c r="F25"/>
      <c r="G25"/>
      <c r="H25"/>
    </row>
    <row r="26" spans="1:8">
      <c r="A26"/>
      <c r="B26"/>
      <c r="C26"/>
      <c r="D26"/>
      <c r="E26"/>
      <c r="F26"/>
      <c r="G26"/>
      <c r="H26"/>
    </row>
    <row r="27" spans="1:8">
      <c r="A27"/>
      <c r="B27"/>
      <c r="C27"/>
      <c r="D27"/>
      <c r="E27"/>
      <c r="F27"/>
      <c r="G27"/>
      <c r="H27"/>
    </row>
    <row r="28" spans="1:8">
      <c r="A28"/>
      <c r="B28"/>
      <c r="C28"/>
      <c r="D28"/>
      <c r="E28"/>
      <c r="F28"/>
      <c r="G28"/>
      <c r="H28"/>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c r="A1" s="226" t="s">
        <v>176</v>
      </c>
      <c r="B1" s="227"/>
      <c r="C1" s="227"/>
      <c r="D1" s="227"/>
      <c r="E1" s="227"/>
      <c r="F1" s="227"/>
      <c r="G1" s="227"/>
      <c r="H1" s="227"/>
      <c r="I1" s="227"/>
      <c r="J1" s="227"/>
      <c r="K1" s="227"/>
      <c r="L1" s="227"/>
      <c r="M1" s="227"/>
      <c r="N1" s="228"/>
    </row>
    <row r="2" spans="1:14" ht="21" customHeight="1">
      <c r="A2" s="36" t="s">
        <v>173</v>
      </c>
      <c r="B2" s="221" t="s">
        <v>174</v>
      </c>
      <c r="C2" s="221"/>
      <c r="D2" s="221"/>
      <c r="E2" s="221"/>
      <c r="F2" s="221"/>
      <c r="G2" s="221"/>
      <c r="H2" s="221"/>
      <c r="I2" s="221"/>
      <c r="J2" s="221"/>
      <c r="K2" s="221"/>
      <c r="L2" s="221"/>
      <c r="M2" s="221"/>
      <c r="N2" s="221"/>
    </row>
    <row r="3" spans="1:14" ht="32.25" customHeight="1" thickBot="1">
      <c r="A3" s="147" t="s">
        <v>175</v>
      </c>
      <c r="B3" s="128" t="s">
        <v>177</v>
      </c>
      <c r="C3" s="147" t="s">
        <v>178</v>
      </c>
      <c r="D3" s="147" t="s">
        <v>97</v>
      </c>
      <c r="E3" s="147" t="s">
        <v>98</v>
      </c>
      <c r="F3" s="147" t="s">
        <v>179</v>
      </c>
      <c r="G3" s="147" t="s">
        <v>180</v>
      </c>
      <c r="H3" s="147" t="s">
        <v>181</v>
      </c>
      <c r="I3" s="147" t="s">
        <v>182</v>
      </c>
      <c r="J3" s="147" t="s">
        <v>183</v>
      </c>
      <c r="K3" s="230" t="s">
        <v>184</v>
      </c>
      <c r="L3" s="231"/>
      <c r="M3" s="230" t="s">
        <v>185</v>
      </c>
      <c r="N3" s="231"/>
    </row>
    <row r="4" spans="1:14" ht="58.5" customHeight="1">
      <c r="A4" s="229"/>
      <c r="B4" s="229"/>
      <c r="C4" s="229"/>
      <c r="D4" s="146"/>
      <c r="E4" s="156"/>
      <c r="F4" s="229"/>
      <c r="G4" s="229"/>
      <c r="H4" s="229"/>
      <c r="I4" s="146"/>
      <c r="J4" s="229"/>
      <c r="K4" s="18" t="s">
        <v>186</v>
      </c>
      <c r="L4" s="18" t="s">
        <v>187</v>
      </c>
      <c r="M4" s="18" t="s">
        <v>186</v>
      </c>
      <c r="N4" s="18" t="s">
        <v>187</v>
      </c>
    </row>
    <row r="5" spans="1:14" ht="13.5" thickBot="1">
      <c r="A5" s="19">
        <v>1</v>
      </c>
      <c r="B5" s="19">
        <v>2</v>
      </c>
      <c r="C5" s="19">
        <v>3</v>
      </c>
      <c r="D5" s="20">
        <v>4</v>
      </c>
      <c r="E5" s="20">
        <v>5</v>
      </c>
      <c r="F5" s="19">
        <v>6</v>
      </c>
      <c r="G5" s="19">
        <v>7</v>
      </c>
      <c r="H5" s="19">
        <v>8</v>
      </c>
      <c r="I5" s="20">
        <v>9</v>
      </c>
      <c r="J5" s="19">
        <v>10</v>
      </c>
      <c r="K5" s="222">
        <v>11</v>
      </c>
      <c r="L5" s="223"/>
      <c r="M5" s="222">
        <v>12</v>
      </c>
      <c r="N5" s="223"/>
    </row>
    <row r="6" spans="1:14">
      <c r="A6" s="224" t="s">
        <v>174</v>
      </c>
      <c r="B6" s="225"/>
      <c r="C6" s="225"/>
      <c r="D6" s="13"/>
      <c r="E6" s="13"/>
      <c r="F6" s="13"/>
      <c r="G6" s="13"/>
      <c r="H6" s="13"/>
      <c r="I6" s="224"/>
      <c r="J6" s="13"/>
      <c r="K6" s="22"/>
      <c r="L6" s="22"/>
      <c r="M6" s="22"/>
      <c r="N6" s="22"/>
    </row>
    <row r="7" spans="1:14">
      <c r="A7" s="216"/>
      <c r="B7" s="220"/>
      <c r="C7" s="220"/>
      <c r="D7" s="14"/>
      <c r="E7" s="14"/>
      <c r="F7" s="14"/>
      <c r="G7" s="14"/>
      <c r="H7" s="14"/>
      <c r="I7" s="216"/>
      <c r="J7" s="14"/>
      <c r="K7" s="21"/>
      <c r="L7" s="21"/>
      <c r="M7" s="21"/>
      <c r="N7" s="21"/>
    </row>
    <row r="8" spans="1:14">
      <c r="A8" s="216"/>
      <c r="B8" s="220"/>
      <c r="C8" s="220"/>
      <c r="D8" s="14"/>
      <c r="E8" s="14"/>
      <c r="F8" s="14"/>
      <c r="G8" s="14"/>
      <c r="H8" s="14"/>
      <c r="I8" s="217"/>
      <c r="J8" s="14"/>
      <c r="K8" s="21"/>
      <c r="L8" s="21"/>
      <c r="M8" s="21"/>
      <c r="N8" s="21"/>
    </row>
    <row r="9" spans="1:14">
      <c r="A9" s="216"/>
      <c r="B9" s="220"/>
      <c r="C9" s="220"/>
      <c r="D9" s="14"/>
      <c r="E9" s="14"/>
      <c r="F9" s="14"/>
      <c r="G9" s="14"/>
      <c r="H9" s="14"/>
      <c r="I9" s="215"/>
      <c r="J9" s="14"/>
      <c r="K9" s="21"/>
      <c r="L9" s="21"/>
      <c r="M9" s="21"/>
      <c r="N9" s="21"/>
    </row>
    <row r="10" spans="1:14">
      <c r="A10" s="216"/>
      <c r="B10" s="220"/>
      <c r="C10" s="220"/>
      <c r="D10" s="14"/>
      <c r="E10" s="14"/>
      <c r="F10" s="14"/>
      <c r="G10" s="14"/>
      <c r="H10" s="14"/>
      <c r="I10" s="216"/>
      <c r="J10" s="14"/>
      <c r="K10" s="21"/>
      <c r="L10" s="21"/>
      <c r="M10" s="21"/>
      <c r="N10" s="21"/>
    </row>
    <row r="11" spans="1:14">
      <c r="A11" s="216"/>
      <c r="B11" s="220"/>
      <c r="C11" s="220"/>
      <c r="D11" s="14"/>
      <c r="E11" s="14"/>
      <c r="F11" s="14"/>
      <c r="G11" s="14"/>
      <c r="H11" s="14"/>
      <c r="I11" s="217"/>
      <c r="J11" s="14"/>
      <c r="K11" s="21"/>
      <c r="L11" s="21"/>
      <c r="M11" s="21"/>
      <c r="N11" s="21"/>
    </row>
    <row r="12" spans="1:14">
      <c r="A12" s="216"/>
      <c r="B12" s="220"/>
      <c r="C12" s="220"/>
      <c r="D12" s="14"/>
      <c r="E12" s="14"/>
      <c r="F12" s="14"/>
      <c r="G12" s="14"/>
      <c r="H12" s="14"/>
      <c r="I12" s="215"/>
      <c r="J12" s="14"/>
      <c r="K12" s="21"/>
      <c r="L12" s="21"/>
      <c r="M12" s="21"/>
      <c r="N12" s="21"/>
    </row>
    <row r="13" spans="1:14">
      <c r="A13" s="216"/>
      <c r="B13" s="220"/>
      <c r="C13" s="220"/>
      <c r="D13" s="14"/>
      <c r="E13" s="14"/>
      <c r="F13" s="14"/>
      <c r="G13" s="14"/>
      <c r="H13" s="14"/>
      <c r="I13" s="216"/>
      <c r="J13" s="14"/>
      <c r="K13" s="21"/>
      <c r="L13" s="21"/>
      <c r="M13" s="21"/>
      <c r="N13" s="21"/>
    </row>
    <row r="14" spans="1:14">
      <c r="A14" s="216"/>
      <c r="B14" s="220"/>
      <c r="C14" s="220"/>
      <c r="D14" s="14"/>
      <c r="E14" s="14"/>
      <c r="F14" s="14"/>
      <c r="G14" s="14"/>
      <c r="H14" s="14"/>
      <c r="I14" s="217"/>
      <c r="J14" s="14"/>
      <c r="K14" s="21"/>
      <c r="L14" s="21"/>
      <c r="M14" s="21"/>
      <c r="N14" s="21"/>
    </row>
    <row r="15" spans="1:14">
      <c r="A15" s="216"/>
      <c r="B15" s="220"/>
      <c r="C15" s="220"/>
      <c r="D15" s="14"/>
      <c r="E15" s="14"/>
      <c r="F15" s="14"/>
      <c r="G15" s="14"/>
      <c r="H15" s="14"/>
      <c r="I15" s="215"/>
      <c r="J15" s="14"/>
      <c r="K15" s="21"/>
      <c r="L15" s="21"/>
      <c r="M15" s="21"/>
      <c r="N15" s="21"/>
    </row>
    <row r="16" spans="1:14">
      <c r="A16" s="216"/>
      <c r="B16" s="220"/>
      <c r="C16" s="220"/>
      <c r="D16" s="14"/>
      <c r="E16" s="14"/>
      <c r="F16" s="14"/>
      <c r="G16" s="14"/>
      <c r="H16" s="14"/>
      <c r="I16" s="216"/>
      <c r="J16" s="14"/>
      <c r="K16" s="21"/>
      <c r="L16" s="21"/>
      <c r="M16" s="21"/>
      <c r="N16" s="21"/>
    </row>
    <row r="17" spans="1:14">
      <c r="A17" s="216"/>
      <c r="B17" s="220"/>
      <c r="C17" s="220"/>
      <c r="D17" s="14"/>
      <c r="E17" s="14"/>
      <c r="F17" s="14"/>
      <c r="G17" s="14"/>
      <c r="H17" s="14"/>
      <c r="I17" s="217"/>
      <c r="J17" s="14"/>
      <c r="K17" s="21"/>
      <c r="L17" s="21"/>
      <c r="M17" s="21"/>
      <c r="N17" s="21"/>
    </row>
    <row r="18" spans="1:14">
      <c r="A18" s="216"/>
      <c r="B18" s="220"/>
      <c r="C18" s="220"/>
      <c r="D18" s="14"/>
      <c r="E18" s="14"/>
      <c r="F18" s="14"/>
      <c r="G18" s="14"/>
      <c r="H18" s="14"/>
      <c r="I18" s="215"/>
      <c r="J18" s="14"/>
      <c r="K18" s="21"/>
      <c r="L18" s="21"/>
      <c r="M18" s="21"/>
      <c r="N18" s="21"/>
    </row>
    <row r="19" spans="1:14">
      <c r="A19" s="216"/>
      <c r="B19" s="220"/>
      <c r="C19" s="220"/>
      <c r="D19" s="14"/>
      <c r="E19" s="14"/>
      <c r="F19" s="14"/>
      <c r="G19" s="14"/>
      <c r="H19" s="14"/>
      <c r="I19" s="216"/>
      <c r="J19" s="14"/>
      <c r="K19" s="21"/>
      <c r="L19" s="21"/>
      <c r="M19" s="21"/>
      <c r="N19" s="21"/>
    </row>
    <row r="20" spans="1:14">
      <c r="A20" s="216"/>
      <c r="B20" s="220"/>
      <c r="C20" s="220"/>
      <c r="D20" s="14"/>
      <c r="E20" s="14"/>
      <c r="F20" s="14"/>
      <c r="G20" s="14"/>
      <c r="H20" s="14"/>
      <c r="I20" s="217"/>
      <c r="J20" s="14"/>
      <c r="K20" s="21"/>
      <c r="L20" s="21"/>
      <c r="M20" s="21"/>
      <c r="N20" s="21"/>
    </row>
    <row r="21" spans="1:14">
      <c r="A21" s="216"/>
      <c r="B21" s="220"/>
      <c r="C21" s="220"/>
      <c r="D21" s="14"/>
      <c r="E21" s="14"/>
      <c r="F21" s="14"/>
      <c r="G21" s="14"/>
      <c r="H21" s="14"/>
      <c r="I21" s="215"/>
      <c r="J21" s="14"/>
      <c r="K21" s="21"/>
      <c r="L21" s="21"/>
      <c r="M21" s="21"/>
      <c r="N21" s="21"/>
    </row>
    <row r="22" spans="1:14">
      <c r="A22" s="216"/>
      <c r="B22" s="220"/>
      <c r="C22" s="220"/>
      <c r="D22" s="14"/>
      <c r="E22" s="14"/>
      <c r="F22" s="14"/>
      <c r="G22" s="14"/>
      <c r="H22" s="14"/>
      <c r="I22" s="216"/>
      <c r="J22" s="14"/>
      <c r="K22" s="21"/>
      <c r="L22" s="21"/>
      <c r="M22" s="21"/>
      <c r="N22" s="21"/>
    </row>
    <row r="23" spans="1:14">
      <c r="A23" s="217"/>
      <c r="B23" s="220"/>
      <c r="C23" s="220"/>
      <c r="D23" s="14"/>
      <c r="E23" s="14"/>
      <c r="F23" s="14"/>
      <c r="G23" s="14"/>
      <c r="H23" s="14"/>
      <c r="I23" s="217"/>
      <c r="J23" s="14"/>
      <c r="K23" s="21"/>
      <c r="L23" s="21"/>
      <c r="M23" s="21"/>
      <c r="N23" s="21"/>
    </row>
    <row r="24" spans="1:14">
      <c r="A24" s="215" t="s">
        <v>174</v>
      </c>
      <c r="B24" s="220"/>
      <c r="C24" s="220"/>
      <c r="D24" s="14"/>
      <c r="E24" s="14"/>
      <c r="F24" s="14"/>
      <c r="G24" s="14"/>
      <c r="H24" s="14"/>
      <c r="I24" s="215"/>
      <c r="J24" s="14"/>
      <c r="K24" s="21"/>
      <c r="L24" s="21"/>
      <c r="M24" s="21"/>
      <c r="N24" s="21"/>
    </row>
    <row r="25" spans="1:14">
      <c r="A25" s="216"/>
      <c r="B25" s="220"/>
      <c r="C25" s="220"/>
      <c r="D25" s="14"/>
      <c r="E25" s="14"/>
      <c r="F25" s="14"/>
      <c r="G25" s="14"/>
      <c r="H25" s="14"/>
      <c r="I25" s="216"/>
      <c r="J25" s="14"/>
      <c r="K25" s="21"/>
      <c r="L25" s="21"/>
      <c r="M25" s="21"/>
      <c r="N25" s="21"/>
    </row>
    <row r="26" spans="1:14">
      <c r="A26" s="216"/>
      <c r="B26" s="220"/>
      <c r="C26" s="220"/>
      <c r="D26" s="14"/>
      <c r="E26" s="14"/>
      <c r="F26" s="14"/>
      <c r="G26" s="14"/>
      <c r="H26" s="14"/>
      <c r="I26" s="217"/>
      <c r="J26" s="14"/>
      <c r="K26" s="21"/>
      <c r="L26" s="21"/>
      <c r="M26" s="21"/>
      <c r="N26" s="21"/>
    </row>
    <row r="27" spans="1:14">
      <c r="A27" s="216"/>
      <c r="B27" s="220"/>
      <c r="C27" s="220"/>
      <c r="D27" s="14"/>
      <c r="E27" s="14"/>
      <c r="F27" s="14"/>
      <c r="G27" s="14"/>
      <c r="H27" s="14"/>
      <c r="I27" s="215"/>
      <c r="J27" s="14"/>
      <c r="K27" s="21"/>
      <c r="L27" s="21"/>
      <c r="M27" s="21"/>
      <c r="N27" s="21"/>
    </row>
    <row r="28" spans="1:14">
      <c r="A28" s="216"/>
      <c r="B28" s="220"/>
      <c r="C28" s="220"/>
      <c r="D28" s="14"/>
      <c r="E28" s="14"/>
      <c r="F28" s="14"/>
      <c r="G28" s="14"/>
      <c r="H28" s="14"/>
      <c r="I28" s="216"/>
      <c r="J28" s="14"/>
      <c r="K28" s="21"/>
      <c r="L28" s="21"/>
      <c r="M28" s="21"/>
      <c r="N28" s="21"/>
    </row>
    <row r="29" spans="1:14">
      <c r="A29" s="216"/>
      <c r="B29" s="220"/>
      <c r="C29" s="220"/>
      <c r="D29" s="14"/>
      <c r="E29" s="14"/>
      <c r="F29" s="14"/>
      <c r="G29" s="14"/>
      <c r="H29" s="14"/>
      <c r="I29" s="217"/>
      <c r="J29" s="14"/>
      <c r="K29" s="21"/>
      <c r="L29" s="21"/>
      <c r="M29" s="21"/>
      <c r="N29" s="21"/>
    </row>
    <row r="30" spans="1:14">
      <c r="A30" s="216"/>
      <c r="B30" s="220"/>
      <c r="C30" s="220"/>
      <c r="D30" s="14"/>
      <c r="E30" s="14"/>
      <c r="F30" s="14"/>
      <c r="G30" s="14"/>
      <c r="H30" s="14"/>
      <c r="I30" s="215"/>
      <c r="J30" s="14"/>
      <c r="K30" s="21"/>
      <c r="L30" s="21"/>
      <c r="M30" s="21"/>
      <c r="N30" s="21"/>
    </row>
    <row r="31" spans="1:14">
      <c r="A31" s="216"/>
      <c r="B31" s="220"/>
      <c r="C31" s="220"/>
      <c r="D31" s="14"/>
      <c r="E31" s="14"/>
      <c r="F31" s="14"/>
      <c r="G31" s="14"/>
      <c r="H31" s="14"/>
      <c r="I31" s="216"/>
      <c r="J31" s="14"/>
      <c r="K31" s="21"/>
      <c r="L31" s="21"/>
      <c r="M31" s="21"/>
      <c r="N31" s="21"/>
    </row>
    <row r="32" spans="1:14">
      <c r="A32" s="217"/>
      <c r="B32" s="220"/>
      <c r="C32" s="220"/>
      <c r="D32" s="14"/>
      <c r="E32" s="14"/>
      <c r="F32" s="14"/>
      <c r="G32" s="14"/>
      <c r="H32" s="14"/>
      <c r="I32" s="217"/>
      <c r="J32" s="14"/>
      <c r="K32" s="21"/>
      <c r="L32" s="21"/>
      <c r="M32" s="21"/>
      <c r="N32" s="21"/>
    </row>
    <row r="34" spans="1:14" ht="15">
      <c r="A34" s="59" t="s">
        <v>71</v>
      </c>
    </row>
    <row r="35" spans="1:14" ht="14.25">
      <c r="A35" s="214" t="s">
        <v>188</v>
      </c>
      <c r="B35" s="214"/>
      <c r="C35" s="214"/>
      <c r="D35" s="214"/>
      <c r="E35" s="214"/>
      <c r="F35" s="214"/>
      <c r="G35" s="214"/>
      <c r="H35" s="214"/>
      <c r="I35" s="214"/>
      <c r="J35" s="214"/>
      <c r="K35" s="214"/>
      <c r="L35" s="214"/>
      <c r="M35" s="214"/>
      <c r="N35" s="214"/>
    </row>
    <row r="36" spans="1:14" ht="7.5" customHeight="1">
      <c r="A36" s="218"/>
      <c r="B36" s="218"/>
      <c r="C36" s="218"/>
      <c r="D36" s="218"/>
      <c r="E36" s="218"/>
      <c r="F36" s="218"/>
      <c r="G36" s="218"/>
      <c r="H36" s="218"/>
      <c r="I36" s="218"/>
      <c r="J36" s="218"/>
      <c r="K36" s="218"/>
      <c r="L36" s="218"/>
      <c r="M36" s="218"/>
      <c r="N36" s="218"/>
    </row>
    <row r="37" spans="1:14" ht="14.25" customHeight="1">
      <c r="A37" s="176" t="s">
        <v>189</v>
      </c>
      <c r="B37" s="176"/>
      <c r="C37" s="176"/>
      <c r="D37" s="176"/>
      <c r="E37" s="176"/>
      <c r="F37" s="176"/>
      <c r="G37" s="176"/>
      <c r="H37" s="176"/>
      <c r="I37" s="176"/>
      <c r="J37" s="176"/>
      <c r="K37" s="176"/>
      <c r="L37" s="176"/>
      <c r="M37" s="176"/>
      <c r="N37" s="176"/>
    </row>
    <row r="38" spans="1:14">
      <c r="A38" s="176"/>
      <c r="B38" s="176"/>
      <c r="C38" s="176"/>
      <c r="D38" s="176"/>
      <c r="E38" s="176"/>
      <c r="F38" s="176"/>
      <c r="G38" s="176"/>
      <c r="H38" s="176"/>
      <c r="I38" s="176"/>
      <c r="J38" s="176"/>
      <c r="K38" s="176"/>
      <c r="L38" s="176"/>
      <c r="M38" s="176"/>
      <c r="N38" s="176"/>
    </row>
    <row r="39" spans="1:14" ht="8.1" customHeight="1"/>
    <row r="40" spans="1:14">
      <c r="A40" s="219" t="s">
        <v>190</v>
      </c>
      <c r="B40" s="219"/>
      <c r="C40" s="219"/>
      <c r="D40" s="219"/>
      <c r="E40" s="219"/>
      <c r="F40" s="219"/>
      <c r="G40" s="219"/>
      <c r="H40" s="219"/>
      <c r="I40" s="219"/>
      <c r="J40" s="219"/>
      <c r="K40" s="219"/>
      <c r="L40" s="219"/>
      <c r="M40" s="219"/>
      <c r="N40" s="219"/>
    </row>
    <row r="41" spans="1:14" ht="16.5" customHeight="1">
      <c r="A41" s="219"/>
      <c r="B41" s="219"/>
      <c r="C41" s="219"/>
      <c r="D41" s="219"/>
      <c r="E41" s="219"/>
      <c r="F41" s="219"/>
      <c r="G41" s="219"/>
      <c r="H41" s="219"/>
      <c r="I41" s="219"/>
      <c r="J41" s="219"/>
      <c r="K41" s="219"/>
      <c r="L41" s="219"/>
      <c r="M41" s="219"/>
      <c r="N41" s="219"/>
    </row>
    <row r="42" spans="1:14" ht="8.1" customHeight="1"/>
    <row r="43" spans="1:14" ht="12.75" customHeight="1">
      <c r="A43" s="219" t="s">
        <v>191</v>
      </c>
      <c r="B43" s="219"/>
      <c r="C43" s="219"/>
      <c r="D43" s="219"/>
      <c r="E43" s="219"/>
      <c r="F43" s="219"/>
      <c r="G43" s="219"/>
      <c r="H43" s="219"/>
      <c r="I43" s="219"/>
      <c r="J43" s="219"/>
      <c r="K43" s="219"/>
      <c r="L43" s="219"/>
      <c r="M43" s="219"/>
      <c r="N43" s="219"/>
    </row>
    <row r="44" spans="1:14" ht="12.75" customHeight="1">
      <c r="A44" s="219"/>
      <c r="B44" s="219"/>
      <c r="C44" s="219"/>
      <c r="D44" s="219"/>
      <c r="E44" s="219"/>
      <c r="F44" s="219"/>
      <c r="G44" s="219"/>
      <c r="H44" s="219"/>
      <c r="I44" s="219"/>
      <c r="J44" s="219"/>
      <c r="K44" s="219"/>
      <c r="L44" s="219"/>
      <c r="M44" s="219"/>
      <c r="N44" s="219"/>
    </row>
    <row r="45" spans="1:14" ht="12.75" customHeight="1">
      <c r="A45" s="219"/>
      <c r="B45" s="219"/>
      <c r="C45" s="219"/>
      <c r="D45" s="219"/>
      <c r="E45" s="219"/>
      <c r="F45" s="219"/>
      <c r="G45" s="219"/>
      <c r="H45" s="219"/>
      <c r="I45" s="219"/>
      <c r="J45" s="219"/>
      <c r="K45" s="219"/>
      <c r="L45" s="219"/>
      <c r="M45" s="219"/>
      <c r="N45" s="219"/>
    </row>
    <row r="46" spans="1:14" ht="12.75" customHeight="1">
      <c r="A46" s="219"/>
      <c r="B46" s="219"/>
      <c r="C46" s="219"/>
      <c r="D46" s="219"/>
      <c r="E46" s="219"/>
      <c r="F46" s="219"/>
      <c r="G46" s="219"/>
      <c r="H46" s="219"/>
      <c r="I46" s="219"/>
      <c r="J46" s="219"/>
      <c r="K46" s="219"/>
      <c r="L46" s="219"/>
      <c r="M46" s="219"/>
      <c r="N46" s="219"/>
    </row>
    <row r="47" spans="1:14" ht="22.5" customHeight="1">
      <c r="A47" s="219"/>
      <c r="B47" s="219"/>
      <c r="C47" s="219"/>
      <c r="D47" s="219"/>
      <c r="E47" s="219"/>
      <c r="F47" s="219"/>
      <c r="G47" s="219"/>
      <c r="H47" s="219"/>
      <c r="I47" s="219"/>
      <c r="J47" s="219"/>
      <c r="K47" s="219"/>
      <c r="L47" s="219"/>
      <c r="M47" s="219"/>
      <c r="N47" s="219"/>
    </row>
    <row r="48" spans="1:14" ht="8.1" customHeight="1"/>
    <row r="49" spans="1:14" ht="14.25">
      <c r="A49" s="214" t="s">
        <v>192</v>
      </c>
      <c r="B49" s="214"/>
      <c r="C49" s="214"/>
      <c r="D49" s="214"/>
      <c r="E49" s="214"/>
      <c r="F49" s="214"/>
      <c r="G49" s="214"/>
      <c r="H49" s="214"/>
      <c r="I49" s="214"/>
      <c r="J49" s="214"/>
      <c r="K49" s="214"/>
      <c r="L49" s="214"/>
      <c r="M49" s="214"/>
      <c r="N49" s="214"/>
    </row>
    <row r="50" spans="1:14" ht="8.1" customHeight="1"/>
    <row r="51" spans="1:14" ht="14.25">
      <c r="A51" s="214" t="s">
        <v>193</v>
      </c>
      <c r="B51" s="214"/>
      <c r="C51" s="214"/>
      <c r="D51" s="214"/>
      <c r="E51" s="214"/>
      <c r="F51" s="214"/>
      <c r="G51" s="214"/>
      <c r="H51" s="214"/>
      <c r="I51" s="214"/>
      <c r="J51" s="214"/>
      <c r="K51" s="214"/>
      <c r="L51" s="214"/>
      <c r="M51" s="214"/>
      <c r="N51" s="214"/>
    </row>
    <row r="52" spans="1:14" ht="8.1" customHeight="1"/>
    <row r="53" spans="1:14" ht="14.25">
      <c r="A53" s="214" t="s">
        <v>194</v>
      </c>
      <c r="B53" s="214"/>
      <c r="C53" s="214"/>
      <c r="D53" s="214"/>
      <c r="E53" s="214"/>
      <c r="F53" s="214"/>
      <c r="G53" s="214"/>
      <c r="H53" s="214"/>
      <c r="I53" s="214"/>
      <c r="J53" s="214"/>
      <c r="K53" s="214"/>
      <c r="L53" s="214"/>
      <c r="M53" s="214"/>
      <c r="N53" s="214"/>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262B0D03-404E-412F-B500-2E5CD1A9C550}">
  <ds:schemaRefs>
    <ds:schemaRef ds:uri="http://schemas.microsoft.com/office/2006/documentManagement/types"/>
    <ds:schemaRef ds:uri="http://schemas.microsoft.com/office/infopath/2007/PartnerControls"/>
    <ds:schemaRef ds:uri="bf7a2af0-3c4d-462f-a8c1-eded84cc76a1"/>
    <ds:schemaRef ds:uri="http://purl.org/dc/elements/1.1/"/>
    <ds:schemaRef ds:uri="http://schemas.microsoft.com/office/2006/metadata/properties"/>
    <ds:schemaRef ds:uri="http://purl.org/dc/terms/"/>
    <ds:schemaRef ds:uri="http://schemas.openxmlformats.org/package/2006/metadata/core-properties"/>
    <ds:schemaRef ds:uri="1fee7bf6-0178-4b90-9348-e91dc6fe0c66"/>
    <ds:schemaRef ds:uri="http://www.w3.org/XML/1998/namespace"/>
    <ds:schemaRef ds:uri="http://purl.org/dc/dcmitype/"/>
  </ds:schemaRefs>
</ds:datastoreItem>
</file>

<file path=customXml/itemProps3.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UPUTE</vt:lpstr>
      <vt:lpstr>PRIORITETNE I REFORMSKE MJERE</vt:lpstr>
      <vt:lpstr>INVESTICIJSKE MJERE</vt:lpstr>
      <vt:lpstr>OSTALE MJERE</vt:lpstr>
      <vt:lpstr>Upute za popunjavanje </vt:lpstr>
      <vt:lpstr>Prilog 1 </vt:lpstr>
      <vt:lpstr>Data</vt:lpstr>
      <vt:lpstr>POKAZATELJI ISHODA</vt:lpstr>
      <vt:lpstr>IZVJEĆE MJERE</vt:lpstr>
      <vt:lpstr>IZVJEŠĆE CILJEVI</vt:lpstr>
      <vt:lpstr>TABLICA RIZIKA</vt:lpstr>
      <vt:lpstr>UPUTE!_Toc39225379</vt:lpstr>
      <vt:lpstr>'Upute za popunjavanje '!_Toc39225379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mfkor</dc:creator>
  <cp:keywords/>
  <dc:description/>
  <cp:lastModifiedBy>Marija Galic Kotarski</cp:lastModifiedBy>
  <cp:revision/>
  <cp:lastPrinted>2020-11-24T13:42:26Z</cp:lastPrinted>
  <dcterms:created xsi:type="dcterms:W3CDTF">2010-03-25T12:47:07Z</dcterms:created>
  <dcterms:modified xsi:type="dcterms:W3CDTF">2021-01-18T10:51:23Z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