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MINTS PROVEDBENI PROGRAM\Izmjene i dopune Provedbenog programa MINTS-a_studeni 2021\"/>
    </mc:Choice>
  </mc:AlternateContent>
  <bookViews>
    <workbookView xWindow="0" yWindow="0" windowWidth="23040" windowHeight="8616" activeTab="5"/>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Data" sheetId="31" r:id="rId7"/>
    <sheet name="POKAZATELJI ISHODA" sheetId="1" state="hidden" r:id="rId8"/>
    <sheet name="IZVJEĆE MJERE" sheetId="3" state="hidden" r:id="rId9"/>
    <sheet name="IZVJEŠĆE CILJEVI" sheetId="5" state="hidden" r:id="rId10"/>
    <sheet name="TABLICA RIZIKA" sheetId="13" state="hidden" r:id="rId11"/>
  </sheets>
  <externalReferences>
    <externalReference r:id="rId12"/>
    <externalReference r:id="rId13"/>
    <externalReference r:id="rId14"/>
    <externalReference r:id="rId15"/>
    <externalReference r:id="rId16"/>
    <externalReference r:id="rId17"/>
    <externalReference r:id="rId18"/>
  </externalReferences>
  <definedNames>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 name="_xlnm.Print_Titles" localSheetId="2">'INVESTICIJSKE MJERE'!$1:$7</definedName>
    <definedName name="_xlnm.Print_Titles" localSheetId="8">'IZVJEĆE MJERE'!$3:$5</definedName>
    <definedName name="_xlnm.Print_Titles" localSheetId="3">'OSTALE MJERE'!$6:$7</definedName>
  </definedNames>
  <calcPr calcId="162913"/>
</workbook>
</file>

<file path=xl/calcChain.xml><?xml version="1.0" encoding="utf-8"?>
<calcChain xmlns="http://schemas.openxmlformats.org/spreadsheetml/2006/main">
  <c r="T12" i="28" l="1"/>
  <c r="S12" i="28"/>
  <c r="Q77" i="28" l="1"/>
  <c r="N77" i="28"/>
  <c r="M77" i="28"/>
  <c r="J77" i="28"/>
  <c r="E77" i="28"/>
  <c r="E80" i="28" s="1"/>
  <c r="D77" i="28"/>
  <c r="C77" i="28"/>
  <c r="C80" i="28" s="1"/>
  <c r="B77" i="28"/>
  <c r="B80" i="28" s="1"/>
  <c r="H66" i="28" l="1"/>
  <c r="T66" i="28" l="1"/>
  <c r="U66" i="28"/>
  <c r="V66" i="28"/>
  <c r="W66" i="28"/>
  <c r="W24" i="28" l="1"/>
  <c r="V24" i="28"/>
  <c r="U24" i="28"/>
  <c r="T24" i="28"/>
  <c r="W11" i="28" l="1"/>
  <c r="V11" i="28"/>
  <c r="U11" i="28"/>
  <c r="T11" i="28"/>
  <c r="S11" i="28"/>
  <c r="H18" i="28" l="1"/>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MRRFEU</author>
  </authors>
  <commentList>
    <comment ref="J3"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Unijeti razdoblje važenja provedbenog programa</t>
        </r>
      </text>
    </comment>
    <comment ref="P4"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Unijeti godinu izrade/ posljednje izmjene provedbenog programa</t>
        </r>
      </text>
    </comment>
    <comment ref="P6" authorId="0" shapeId="0">
      <text>
        <r>
          <rPr>
            <b/>
            <sz val="9"/>
            <color indexed="81"/>
            <rFont val="Tahoma"/>
            <family val="2"/>
            <charset val="238"/>
          </rPr>
          <t>MRRFEU:</t>
        </r>
        <r>
          <rPr>
            <sz val="9"/>
            <color indexed="81"/>
            <rFont val="Tahoma"/>
            <family val="2"/>
            <charset val="238"/>
          </rPr>
          <t xml:space="preserve">
Unijeti početnu vrijednost pokazatelja učinka NRS 2030 čijem ispunjenju doprinosi provedba mjera</t>
        </r>
      </text>
    </comment>
    <comment ref="R6" authorId="0" shapeId="0">
      <text>
        <r>
          <rPr>
            <b/>
            <sz val="9"/>
            <color indexed="81"/>
            <rFont val="Tahoma"/>
            <family val="2"/>
            <charset val="238"/>
          </rPr>
          <t>MRRFEU:</t>
        </r>
        <r>
          <rPr>
            <sz val="9"/>
            <color indexed="81"/>
            <rFont val="Tahoma"/>
            <family val="2"/>
            <charset val="238"/>
          </rPr>
          <t xml:space="preserve">
</t>
        </r>
        <r>
          <rPr>
            <sz val="10"/>
            <color indexed="81"/>
            <rFont val="Tahoma"/>
            <family val="2"/>
            <charset val="238"/>
          </rPr>
          <t>Unijeti ciljanu vrijednost pokazatelja učinka NRS 2030 čijem ispunjenju doprinosi provedba mjera</t>
        </r>
      </text>
    </comment>
    <comment ref="P7" authorId="0" shapeId="0">
      <text>
        <r>
          <rPr>
            <b/>
            <sz val="9"/>
            <color indexed="81"/>
            <rFont val="Tahoma"/>
            <family val="2"/>
            <charset val="238"/>
          </rPr>
          <t>MRRFEU:</t>
        </r>
        <r>
          <rPr>
            <sz val="9"/>
            <color indexed="81"/>
            <rFont val="Tahoma"/>
            <family val="2"/>
            <charset val="238"/>
          </rPr>
          <t xml:space="preserve">
Unijeti početnu vrijednost pokazatelja ishoda čijem ispunjenju doprinosi provedba mjera</t>
        </r>
      </text>
    </comment>
    <comment ref="R7" authorId="0" shapeId="0">
      <text>
        <r>
          <rPr>
            <b/>
            <sz val="9"/>
            <color indexed="81"/>
            <rFont val="Tahoma"/>
            <family val="2"/>
            <charset val="238"/>
          </rPr>
          <t>MRRFEU:</t>
        </r>
        <r>
          <rPr>
            <sz val="9"/>
            <color indexed="81"/>
            <rFont val="Tahoma"/>
            <family val="2"/>
            <charset val="238"/>
          </rPr>
          <t xml:space="preserve">
</t>
        </r>
        <r>
          <rPr>
            <sz val="10"/>
            <color indexed="81"/>
            <rFont val="Tahoma"/>
            <family val="2"/>
            <charset val="238"/>
          </rPr>
          <t>Unijeti ciljnu vrijednost pokazatelja ishoda čijem ispunjenju doprinosi provedba mjera</t>
        </r>
      </text>
    </comment>
    <comment ref="B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Iz padajućeg izbornika odaberite cilj iz Programa VRH 2020.-2024. kojem se izravno doprinosi provedbom razrađene mjero</t>
        </r>
      </text>
    </comment>
    <comment ref="C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puni naziv hijerarhijski nadređenog akta strateškog planiranja, čiju provedbu podupirete provedbom utvrđene mjere.</t>
        </r>
      </text>
    </comment>
    <comment ref="D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Unijeti naziv cilja iz hijerarhijski nadređenog akta strateškog planiranja čijem se ostvarenju doprinosi provedbom mjera</t>
        </r>
      </text>
    </comment>
    <comment ref="E9" authorId="0" shapeId="0">
      <text>
        <r>
          <rPr>
            <b/>
            <sz val="11"/>
            <color rgb="FF000000"/>
            <rFont val="Tahoma"/>
            <family val="2"/>
            <charset val="238"/>
          </rPr>
          <t>MRRFEU:</t>
        </r>
        <r>
          <rPr>
            <sz val="11"/>
            <color rgb="FF000000"/>
            <rFont val="Tahoma"/>
            <family val="2"/>
            <charset val="238"/>
          </rPr>
          <t xml:space="preserve">
</t>
        </r>
        <r>
          <rPr>
            <sz val="11"/>
            <color rgb="FF000000"/>
            <rFont val="Tahoma"/>
            <family val="2"/>
            <charset val="238"/>
          </rPr>
          <t>Navedite šifru i naziv programa u Državnom proračunu na kojima je planiran iznos za trošak provedbe mjere</t>
        </r>
      </text>
    </comment>
    <comment ref="F9"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 xml:space="preserve">Navedite naziv mjere razrađene kojom  se izravno doprinosi ostvarenju cilja utvrđenog hijerarhijski nadređenim aktom strateškog planiranja  </t>
        </r>
      </text>
    </comment>
    <comment ref="G9" authorId="0" shapeId="0">
      <text>
        <r>
          <rPr>
            <b/>
            <sz val="11"/>
            <color rgb="FF000000"/>
            <rFont val="Tahoma"/>
            <family val="2"/>
            <charset val="238"/>
          </rPr>
          <t>MRRFEU:</t>
        </r>
        <r>
          <rPr>
            <sz val="11"/>
            <color rgb="FF000000"/>
            <rFont val="Tahoma"/>
            <family val="2"/>
            <charset val="238"/>
          </rPr>
          <t xml:space="preserve">
</t>
        </r>
        <r>
          <rPr>
            <sz val="11"/>
            <color rgb="FF000000"/>
            <rFont val="Tahoma"/>
            <family val="2"/>
            <charset val="238"/>
          </rPr>
          <t>Ukratko opišite svrhu provedbe mjere (dopušten unos najviše 250 znakova s razmakom)</t>
        </r>
      </text>
    </comment>
    <comment ref="H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 xml:space="preserve">Unesite procijenjeni fiskalni učinak provedbe mjere na Državni proračun </t>
        </r>
      </text>
    </comment>
    <comment ref="I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šifru i naziv aktivnosti/ projekta u Državnom proračunu na kojima je planiran iznos za trošak provedbe mjere</t>
        </r>
      </text>
    </comment>
    <comment ref="J9" authorId="0" shapeId="0">
      <text>
        <r>
          <rPr>
            <b/>
            <sz val="11"/>
            <color rgb="FF000000"/>
            <rFont val="Tahoma"/>
            <family val="2"/>
            <charset val="238"/>
          </rPr>
          <t>MRRFEU:</t>
        </r>
        <r>
          <rPr>
            <sz val="11"/>
            <color rgb="FF000000"/>
            <rFont val="Tahoma"/>
            <family val="2"/>
            <charset val="238"/>
          </rPr>
          <t xml:space="preserve">
</t>
        </r>
        <r>
          <rPr>
            <sz val="11"/>
            <color rgb="FF000000"/>
            <rFont val="Tahoma"/>
            <family val="2"/>
            <charset val="238"/>
          </rPr>
          <t xml:space="preserve">R- reformska (provedba reformi)
</t>
        </r>
        <r>
          <rPr>
            <sz val="11"/>
            <color rgb="FF000000"/>
            <rFont val="Tahoma"/>
            <family val="2"/>
            <charset val="238"/>
          </rPr>
          <t xml:space="preserve">I- investicijska (provedba ulaganja)
</t>
        </r>
        <r>
          <rPr>
            <sz val="11"/>
            <color rgb="FF000000"/>
            <rFont val="Tahoma"/>
            <family val="2"/>
            <charset val="238"/>
          </rPr>
          <t>O- ostale mjere</t>
        </r>
      </text>
    </comment>
    <comment ref="K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Ukoliko mjera izravno doprinosi provedbi određenog prioriteta Programa VRH ili je mjera preuzeta iz Programa VRH, iz padajućeg izbornika odaberite DA, ukoliko nije, odaberite NE.</t>
        </r>
      </text>
    </comment>
    <comment ref="L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 xml:space="preserve">Navedite oznaku:
</t>
        </r>
        <r>
          <rPr>
            <sz val="11"/>
            <color rgb="FF000000"/>
            <rFont val="Tahoma"/>
            <family val="2"/>
            <charset val="238"/>
          </rPr>
          <t xml:space="preserve">CSR- broj preporuke EK kojoj doprinosi provedba mjere
</t>
        </r>
        <r>
          <rPr>
            <sz val="11"/>
            <color rgb="FF000000"/>
            <rFont val="Tahoma"/>
            <family val="2"/>
            <charset val="238"/>
          </rPr>
          <t>SDG- broj cilja/ podcilja održivog razvoja UN Agende 2030 kojem doprinosi provedba mjere</t>
        </r>
      </text>
    </comment>
    <comment ref="M9" authorId="0" shapeId="0">
      <text>
        <r>
          <rPr>
            <b/>
            <sz val="9"/>
            <color rgb="FF000000"/>
            <rFont val="Tahoma"/>
            <family val="2"/>
            <charset val="238"/>
          </rPr>
          <t xml:space="preserve">MRRFEU:
</t>
        </r>
        <r>
          <rPr>
            <sz val="10"/>
            <color rgb="FF000000"/>
            <rFont val="Tahoma"/>
            <family val="2"/>
            <charset val="238"/>
          </rPr>
          <t>Ukoliko provedba mjere doprinosi zelenoj traniziciji iz padajućeg izbornika odaberite DA, ukoliko mjera nije izravno povezana sa doprinosom zelenoj tranziciji odaberite N</t>
        </r>
        <r>
          <rPr>
            <sz val="9"/>
            <color rgb="FF000000"/>
            <rFont val="Tahoma"/>
            <family val="2"/>
            <charset val="238"/>
          </rPr>
          <t>E.</t>
        </r>
      </text>
    </comment>
    <comment ref="N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Ukoliko provedba mjere doprinosi digitalnoj transformaciji, iz padajućeg izbornika odaberite DA, ukoliko mjera nije izravno povezana sa doprinosom digitalnoj transformacijii odaberite NE.</t>
        </r>
      </text>
    </comment>
    <comment ref="O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ključne točke ostvarenja za provedbu mjere (dozvoljeno je utvrditi više točaka ostvarenja)</t>
        </r>
      </text>
    </comment>
    <comment ref="P9"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Unesite planirani rok postignuća za svaku pojedinu ključnu točku ostvarenja</t>
        </r>
      </text>
    </comment>
    <comment ref="Q9" authorId="0" shapeId="0">
      <text>
        <r>
          <rPr>
            <b/>
            <sz val="11"/>
            <color rgb="FF000000"/>
            <rFont val="Tahoma"/>
            <family val="2"/>
            <charset val="238"/>
          </rPr>
          <t>MRRFEU:</t>
        </r>
        <r>
          <rPr>
            <sz val="11"/>
            <color rgb="FF000000"/>
            <rFont val="Tahoma"/>
            <family val="2"/>
            <charset val="238"/>
          </rPr>
          <t xml:space="preserve">
</t>
        </r>
        <r>
          <rPr>
            <sz val="11"/>
            <color rgb="FF000000"/>
            <rFont val="Tahoma"/>
            <family val="2"/>
            <charset val="238"/>
          </rPr>
          <t>Navedite mjesec i godinu planiranog ostvarenja mjere</t>
        </r>
      </text>
    </comment>
    <comment ref="R9"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 xml:space="preserve">Navedite naziv  pokazatelja rezultata definiranog u svrhu praćenja uspješnosti provedbe mjere (dozvoljeno je unos najviše tri pokazatelja rezultata) </t>
        </r>
      </text>
    </comment>
    <comment ref="S9"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Navedite početnu vrijednost pokazatelja i posljednju godinu podatka o vrijednosti pokazatelja mjere</t>
        </r>
      </text>
    </comment>
    <comment ref="T9"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Navedite ciljanu vrijednost pokazatelja rezultata mjere za prvu godinu provedbe (N+1)</t>
        </r>
      </text>
    </comment>
    <comment ref="U9"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Navedite ciljanu vrijednost pokazatelja rezultata mjere za drugu godinu provedbe (N+2)</t>
        </r>
      </text>
    </comment>
    <comment ref="V9" authorId="0" shapeId="0">
      <text>
        <r>
          <rPr>
            <b/>
            <sz val="9"/>
            <color indexed="81"/>
            <rFont val="Tahoma"/>
            <family val="2"/>
            <charset val="238"/>
          </rPr>
          <t>MRRFEU:</t>
        </r>
        <r>
          <rPr>
            <sz val="9"/>
            <color indexed="81"/>
            <rFont val="Tahoma"/>
            <family val="2"/>
            <charset val="238"/>
          </rPr>
          <t xml:space="preserve">
Navedite ciljanu vrijednost pokazatelja rezultata mjere za treću godinu provedbe (N+3)</t>
        </r>
      </text>
    </comment>
    <comment ref="W9" authorId="0" shapeId="0">
      <text>
        <r>
          <rPr>
            <b/>
            <sz val="9"/>
            <color rgb="FF000000"/>
            <rFont val="Tahoma"/>
            <family val="2"/>
            <charset val="238"/>
          </rPr>
          <t>MRRFEU:</t>
        </r>
        <r>
          <rPr>
            <sz val="9"/>
            <color rgb="FF000000"/>
            <rFont val="Tahoma"/>
            <family val="2"/>
            <charset val="238"/>
          </rPr>
          <t xml:space="preserve">
</t>
        </r>
        <r>
          <rPr>
            <sz val="10"/>
            <color rgb="FF000000"/>
            <rFont val="Tahoma"/>
            <family val="2"/>
            <charset val="238"/>
          </rPr>
          <t>Navedite ciljanu vrijednost pokazatelja rezultata mjere za posljednju godinu provedbe (N+4)</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<sst xmlns="http://schemas.openxmlformats.org/spreadsheetml/2006/main" count="818" uniqueCount="511">
  <si>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</si>
  <si>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</si>
  <si>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</si>
  <si>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</si>
  <si>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</si>
  <si>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</si>
  <si>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</si>
  <si>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</si>
  <si>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</si>
  <si>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</si>
  <si>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</si>
  <si>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</si>
  <si>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</si>
  <si>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</si>
  <si>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</si>
  <si>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</si>
  <si>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</si>
  <si>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</si>
  <si>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</si>
  <si>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</si>
  <si>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</si>
  <si>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</si>
  <si>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</si>
  <si>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</si>
  <si>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</si>
  <si>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</si>
  <si>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</si>
  <si>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</si>
  <si>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</si>
  <si>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</si>
  <si>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</si>
  <si>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</si>
  <si>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</si>
  <si>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</si>
  <si>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</si>
  <si>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</si>
  <si>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</si>
  <si>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</si>
  <si>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</si>
  <si>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</si>
  <si>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</si>
  <si>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</si>
  <si>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</si>
  <si>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</si>
  <si>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</si>
  <si>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</si>
  <si>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</si>
  <si>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</si>
  <si>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</si>
  <si>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</si>
  <si>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</si>
  <si>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</si>
  <si>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</si>
  <si>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</si>
  <si>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</si>
  <si>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</si>
  <si>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</si>
  <si>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</si>
  <si>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</si>
  <si>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</si>
  <si>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</si>
  <si>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</si>
  <si>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</si>
  <si>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</si>
  <si>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</si>
  <si>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</si>
  <si>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</si>
  <si>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</si>
  <si>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</si>
  <si>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</si>
  <si>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</si>
  <si>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</si>
  <si>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</si>
  <si>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</si>
  <si>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</si>
  <si>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</si>
  <si>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</si>
  <si>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</si>
  <si>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</si>
  <si>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</si>
  <si>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</si>
  <si>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</si>
  <si>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</si>
  <si>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</si>
  <si>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</si>
  <si>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</si>
  <si>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</si>
  <si>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</si>
  <si>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</si>
  <si>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</si>
  <si>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</si>
  <si>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</si>
  <si>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</si>
  <si>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</si>
  <si>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</si>
  <si>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</si>
  <si>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</si>
  <si>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</si>
  <si>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</si>
  <si>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i podatke o razdoblju važenja akta te datum izrade/ izmjene akta strateškog planiranja</t>
    </r>
    <r>
      <rPr>
        <b/>
        <sz val="14"/>
        <rFont val="Arial"/>
        <family val="2"/>
        <charset val="238"/>
      </rPr>
      <t xml:space="preserve">
</t>
    </r>
  </si>
  <si>
    <t xml:space="preserve">Popis prioriteta i ciljeva iz Programa Vlade Republike Hrvatske 2020.-2024. </t>
  </si>
  <si>
    <r>
      <rPr>
        <b/>
        <sz val="12"/>
        <rFont val="Arial"/>
        <family val="2"/>
        <charset val="238"/>
      </rPr>
      <t>PRIORITET 1. SOCIJALNA SIGURNOST</t>
    </r>
    <r>
      <rPr>
        <sz val="12"/>
        <rFont val="Arial"/>
        <family val="2"/>
        <charset val="238"/>
      </rPr>
      <t xml:space="preserve">
Cilj 1.1. Očuvanje radnih mjesta i socijalna sigurnost 
Cilj 1.2. Održiv zdravstveni i mirovinski sustav 
</t>
    </r>
    <r>
      <rPr>
        <b/>
        <sz val="12"/>
        <rFont val="Arial"/>
        <family val="2"/>
        <charset val="238"/>
      </rPr>
      <t>PRIORITET 2. PERSPEKTIVNA BUDUĆNOST</t>
    </r>
    <r>
      <rPr>
        <sz val="12"/>
        <rFont val="Arial"/>
        <family val="2"/>
        <charset val="238"/>
      </rPr>
      <t xml:space="preserve">
Cilj 2.1. Gospodarski oporavak i poslovno okruženje 
Cilj 2.2. Ulaganje u obrazovanje, znanost i istraživanje
Cilj 2.3. Demografska revitalizacija i bolji položaj obitelji
Cilj 2.4. Razvoj sporta, kulture i medija
</t>
    </r>
    <r>
      <rPr>
        <b/>
        <sz val="12"/>
        <rFont val="Arial"/>
        <family val="2"/>
        <charset val="238"/>
      </rPr>
      <t>PRIORITET 3. EKONOMSKA SUVERENOST</t>
    </r>
    <r>
      <rPr>
        <sz val="12"/>
        <rFont val="Arial"/>
        <family val="2"/>
        <charset val="238"/>
      </rPr>
      <t xml:space="preserve">
Cilj 3.1. Samodostatnost u hrani i niskougljična energetska tranzicija
Cilj 3.2. Prostorni razvoj i turizam u funkciji održivog razvoja
</t>
    </r>
    <r>
      <rPr>
        <b/>
        <sz val="12"/>
        <rFont val="Arial"/>
        <family val="2"/>
        <charset val="238"/>
      </rPr>
      <t>PRIORITET 4. OSNAŽENA DRŽAVNOST</t>
    </r>
    <r>
      <rPr>
        <sz val="12"/>
        <rFont val="Arial"/>
        <family val="2"/>
        <charset val="238"/>
      </rPr>
      <t xml:space="preserve">
Cilj 4.1. Učinkovita, transparentna i otporna država
Cilj 4.2. Ravnomjeran regionalni razvoj i decentralizacija
Cilj 4.3. Obnova Zagreba i okolice nakon potresa
</t>
    </r>
    <r>
      <rPr>
        <b/>
        <sz val="12"/>
        <rFont val="Arial"/>
        <family val="2"/>
        <charset val="238"/>
      </rPr>
      <t>PRIORITET 5. GLOBALNA PREPOZNATLJIVOST</t>
    </r>
    <r>
      <rPr>
        <sz val="12"/>
        <rFont val="Arial"/>
        <family val="2"/>
        <charset val="238"/>
      </rPr>
      <t xml:space="preserve">
Cilj 5.1. Učvršćivanje suvereniteta i njegovanje vrijednosti</t>
    </r>
  </si>
  <si>
    <t>Preporuke Vijeća EU za Hrvatsku 2020. (CSR)</t>
  </si>
  <si>
    <t xml:space="preserve">CSR 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</si>
  <si>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CSR 1b. Unaprijediti otpornost zdravstvenog sustava. Promicati uravnoteženu zemljopisnu raspodjelu zdravstvenih radnika i ustanova i bližu suradnju upravnih tijela na svim razinama i ulaganja u e-zdravstvo. </t>
  </si>
  <si>
    <t xml:space="preserve">CSR 2a. Ojačati mjere i institucije tržišta rada i poboljšati adekvatnost naknada za nezaposlene i minimalne zajamčene naknade. </t>
  </si>
  <si>
    <t xml:space="preserve">CSR 2b. Povećati pristup digitalnoj infrastrukturi i uslugama. </t>
  </si>
  <si>
    <t xml:space="preserve">CSR 2c. Promicati stjecanje vještina. </t>
  </si>
  <si>
    <t>CSR 3a. Nastaviti provoditi mjere kojima se malim i srednjim poduzećima i samozaposlenim osobama osigurava dodatna likvidnost.</t>
  </si>
  <si>
    <t xml:space="preserve">CSR 3b.  Dodatno smanjiti parafiskalne namete i regulatorna ograničenja tržišta roba i usluga. </t>
  </si>
  <si>
    <t xml:space="preserve">CSR 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</si>
  <si>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CSR 4a. Povećati učinkovitost i kapacitet javne uprave za izradu i provedbu javnih projekata i politika na središnjoj i lokalnoj razini. </t>
  </si>
  <si>
    <t>CSR 4b. Unaprijediti učinkovitost pravosuđa.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</si>
  <si>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</si>
  <si>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</si>
  <si>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</si>
  <si>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</si>
  <si>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</si>
  <si>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</si>
  <si>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</si>
  <si>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</si>
  <si>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</si>
  <si>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</si>
  <si>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</si>
  <si>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</si>
  <si>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</si>
  <si>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</si>
  <si>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</si>
  <si>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</si>
  <si>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</si>
  <si>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Prilog 1.  Predložak za izradu Provedbenog programa </t>
  </si>
  <si>
    <t xml:space="preserve">NOSITELJ IZRADE AKTA: </t>
  </si>
  <si>
    <t xml:space="preserve">Razdoblje važenja akta: </t>
  </si>
  <si>
    <t>DATUM IZRADE / IZMJENE AKTA</t>
  </si>
  <si>
    <t xml:space="preserve">Godina izrade, izmjene ili dopune  akta: </t>
  </si>
  <si>
    <t xml:space="preserve"> </t>
  </si>
  <si>
    <t xml:space="preserve">Strateški cilj NRS 2030. </t>
  </si>
  <si>
    <t>Pokazatelj učinka NRS 2030.</t>
  </si>
  <si>
    <t>Pokazatelj ishoda</t>
  </si>
  <si>
    <t>REFORMSKE, INVESTICIJSKE I OSTALE MJERE</t>
  </si>
  <si>
    <t>OKVIR ZA PRAĆENJE PROVEDBE</t>
  </si>
  <si>
    <t>Redni broj mjere</t>
  </si>
  <si>
    <t>Cilj iz Programa Vlade Republike Hrvatske 2020.-2024.</t>
  </si>
  <si>
    <t xml:space="preserve">Doprinos provedbi nadređenog akta strateškog planiranja </t>
  </si>
  <si>
    <t>Naziv cilja nadređenog akta strateškog planiranja</t>
  </si>
  <si>
    <t>Program u Državnom proračunu</t>
  </si>
  <si>
    <t xml:space="preserve">Svrha provedbe mjere
</t>
  </si>
  <si>
    <t>Procijenjeni trošak
(ili fiskalni učinak) 
provedbe mjere 
(u HRK)</t>
  </si>
  <si>
    <t>Poveznica na izvor financiranja  u Državnom proračunu</t>
  </si>
  <si>
    <t>Oznaka mjere (R/I/O)</t>
  </si>
  <si>
    <t>Prioritetna mjera (DA/NE)</t>
  </si>
  <si>
    <t>Doprinos 
zelenoj tranziciji (DA/NE)</t>
  </si>
  <si>
    <t>Doprinos 
digitalnoj transformaciji (DA/NE)</t>
  </si>
  <si>
    <t xml:space="preserve">Ključne točke ostvarenja mjere
</t>
  </si>
  <si>
    <t>Planirani rok postignuća  ključne točke ostvarenja
(mjesec, godina)</t>
  </si>
  <si>
    <t>Rok provedbe mjere 
(mjesec, godina)</t>
  </si>
  <si>
    <t>Pokazatelj rezultata mjere</t>
  </si>
  <si>
    <t>Početna vrijednost
(godina)</t>
  </si>
  <si>
    <t>CILJ 1.1. OČUVANJE RADNIH MJESTA I SOCIJALNA SIGURNOST  </t>
  </si>
  <si>
    <t>CILJ 1.2. ODRŽIV ZDRAVSTVENI I MIROVINSKI SUSTAV  </t>
  </si>
  <si>
    <t>CILJ 2.1. GOSPODARSKI OPORAVAK I POSLOVNO OKRUŽENJE  </t>
  </si>
  <si>
    <t>CILJ 2.2. ULAGANJE U OBRAZOVANJE, ZNANOST I ISTRAŽIVANJE </t>
  </si>
  <si>
    <t>CILJ 2.3. DEMOGRAFSKA REVITALIZACIJA I BOLJI POLOŽAJ OBITELJI </t>
  </si>
  <si>
    <t>CILJ 2.4. RAZVOJ SPORTA, KULTURE I MEDIJA </t>
  </si>
  <si>
    <t>CILJ 3.1. SAMODOSTATNOST U HRANI I NISKOUGLJIČNA ENERGETSKA TRANZICIJA </t>
  </si>
  <si>
    <t>CILJ 3.2. PROSTORNI RAZVOJ I TURIZAM U FUNKCIJI ODRŽIVOG RAZVOJA </t>
  </si>
  <si>
    <t>CILJ 4.1. UČINKOVITA, TRANSPARENTNA I OTPORNA DRŽAVA </t>
  </si>
  <si>
    <t>CILJ 4.2. RAVNOMJERAN REGIONALNI RAZVOJ I DECENTRALIZACIJA </t>
  </si>
  <si>
    <t>CILJ 4.3. OBNOVA ZAGREBA I OKOLICE NAKON POTRESA </t>
  </si>
  <si>
    <t>CILJ 5.1. UČVRŠĆIVANJE SUVERENITETA I NJEGOVANJE VRIJEDNOSTI </t>
  </si>
  <si>
    <t>DA</t>
  </si>
  <si>
    <t>NE</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</si>
  <si>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</si>
  <si>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</si>
  <si>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</si>
  <si>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</si>
  <si>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</si>
  <si>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</si>
  <si>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</si>
  <si>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</si>
  <si>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</si>
  <si>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</si>
  <si>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</si>
  <si>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</si>
  <si>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</si>
  <si>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</si>
  <si>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</si>
  <si>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</si>
  <si>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</si>
  <si>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</si>
  <si>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</si>
  <si>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</si>
  <si>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</si>
  <si>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</si>
  <si>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</si>
  <si>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</si>
  <si>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</si>
  <si>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</si>
  <si>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</si>
  <si>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</si>
  <si>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</si>
  <si>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</si>
  <si>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</si>
  <si>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</si>
  <si>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</si>
  <si>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</si>
  <si>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</si>
  <si>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</si>
  <si>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</si>
  <si>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</si>
  <si>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</si>
  <si>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</si>
  <si>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</si>
  <si>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</si>
  <si>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</si>
  <si>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</si>
  <si>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</si>
  <si>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</si>
  <si>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</si>
  <si>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</si>
  <si>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</si>
  <si>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</si>
  <si>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</si>
  <si>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</si>
  <si>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</si>
  <si>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</si>
  <si>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r>
      <rPr>
        <b/>
        <sz val="12"/>
        <rFont val="Arial"/>
        <family val="2"/>
        <charset val="238"/>
      </rPr>
      <t>3.</t>
    </r>
    <r>
      <rPr>
        <sz val="12"/>
        <rFont val="Arial"/>
        <family val="2"/>
        <charset val="238"/>
      </rPr>
      <t xml:space="preserve"> </t>
    </r>
    <r>
      <rPr>
        <b/>
        <sz val="12"/>
        <color rgb="FFFF0000"/>
        <rFont val="Arial"/>
        <family val="2"/>
        <charset val="238"/>
      </rPr>
      <t>Ključne točke ostvarenja</t>
    </r>
    <r>
      <rPr>
        <sz val="12"/>
        <rFont val="Arial"/>
        <family val="2"/>
        <charset val="238"/>
      </rPr>
      <t xml:space="preserve"> odnose se na određeno postignuće koje je potrebno ostvariti, a predstavlja prijelomnu radnju, tijekom provedbe određene mjere. 
U stupac </t>
    </r>
    <r>
      <rPr>
        <b/>
        <i/>
        <sz val="12"/>
        <rFont val="Arial"/>
        <family val="2"/>
        <charset val="238"/>
      </rPr>
      <t xml:space="preserve">"Planirani rok postignuća  ključne točke ostvarenja" </t>
    </r>
    <r>
      <rPr>
        <sz val="12"/>
        <rFont val="Arial"/>
        <family val="2"/>
        <charset val="238"/>
      </rPr>
      <t xml:space="preserve">upisuje se mjesec i godina očekivanog postignuća pojedinih ključnih točka ostvarenja tijekom provedbe mjere. (Nije ispravno navoditi da se ključne točke ostvarenja provode kontinuirano niti da im je planirani rok postignuća zadnja godina važenja akta.)
</t>
    </r>
    <r>
      <rPr>
        <b/>
        <sz val="12"/>
        <color rgb="FFFF0000"/>
        <rFont val="Arial"/>
        <family val="2"/>
        <charset val="238"/>
      </rPr>
      <t>Preporuča se utvrditi najviše pet ključnih točaka ostvarenja tijekom provedbe pojedine mjere.</t>
    </r>
  </si>
  <si>
    <r>
      <t xml:space="preserve">5. </t>
    </r>
    <r>
      <rPr>
        <b/>
        <sz val="12"/>
        <color rgb="FFFF0000"/>
        <rFont val="Arial"/>
        <family val="2"/>
        <charset val="238"/>
      </rPr>
      <t xml:space="preserve">Podatak o sredstvima planiranima za provedbu mjere </t>
    </r>
    <r>
      <rPr>
        <b/>
        <sz val="12"/>
        <rFont val="Arial"/>
        <family val="2"/>
        <charset val="238"/>
      </rPr>
      <t xml:space="preserve">
</t>
    </r>
    <r>
      <rPr>
        <sz val="12"/>
        <rFont val="Arial"/>
        <family val="2"/>
        <charset val="238"/>
      </rPr>
      <t xml:space="preserve">U stupac </t>
    </r>
    <r>
      <rPr>
        <b/>
        <i/>
        <sz val="12"/>
        <rFont val="Arial"/>
        <family val="2"/>
        <charset val="238"/>
      </rPr>
      <t>"Procijenjeni trošak (ili fiskalni učinak) provedbe mjere"</t>
    </r>
    <r>
      <rPr>
        <sz val="12"/>
        <rFont val="Arial"/>
        <family val="2"/>
        <charset val="238"/>
      </rPr>
      <t xml:space="preserve"> potrebno je, za svaku mjeru razrađenu provedbenim programom, navesti iznos koji je u Državnom proračunu planiran za potrebe provedbe mjere.</t>
    </r>
  </si>
  <si>
    <r>
      <rPr>
        <b/>
        <sz val="12"/>
        <rFont val="Arial"/>
        <family val="2"/>
        <charset val="238"/>
      </rPr>
      <t>6.</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2019. godinu budući da će se provedbeni programi za naredno razdoblje izrađivati tokom 2020. godine). 
U stupce </t>
    </r>
    <r>
      <rPr>
        <b/>
        <i/>
        <sz val="12"/>
        <rFont val="Arial"/>
        <family val="2"/>
        <charset val="238"/>
      </rPr>
      <t>"Ciljane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</si>
  <si>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t>N/P NIJE PRIMJENJIVO</t>
  </si>
  <si>
    <r>
      <rPr>
        <b/>
        <u/>
        <sz val="14"/>
        <rFont val="Arial"/>
        <family val="2"/>
        <charset val="238"/>
      </rPr>
      <t>CSR</t>
    </r>
    <r>
      <rPr>
        <b/>
        <sz val="14"/>
        <rFont val="Arial"/>
        <family val="2"/>
        <charset val="238"/>
      </rPr>
      <t xml:space="preserve">
SDG</t>
    </r>
  </si>
  <si>
    <r>
      <t>4.</t>
    </r>
    <r>
      <rPr>
        <b/>
        <sz val="12"/>
        <color rgb="FFFF0000"/>
        <rFont val="Arial"/>
        <family val="2"/>
        <charset val="238"/>
      </rPr>
      <t xml:space="preserve"> Poveznica na izvore financiranja</t>
    </r>
    <r>
      <rPr>
        <b/>
        <sz val="12"/>
        <rFont val="Arial"/>
        <family val="2"/>
        <charset val="238"/>
      </rPr>
      <t xml:space="preserve"> </t>
    </r>
    <r>
      <rPr>
        <sz val="12"/>
        <rFont val="Arial"/>
        <family val="2"/>
        <charset val="238"/>
      </rPr>
      <t xml:space="preserve">ostvaruje se na:
- razini cilja utvrđenog hijerarhijski nadređenim aktom strateškog planiranja i programom u Državnom proračunu Republike Hrvatske,
- razini mjere razrađene u Provedbenom programu i aktivnosti/ projektom u Državnom proračunu Republike Hrvatske.
U stupcu  </t>
    </r>
    <r>
      <rPr>
        <b/>
        <i/>
        <sz val="12"/>
        <rFont val="Arial"/>
        <family val="2"/>
        <charset val="238"/>
      </rPr>
      <t>"Program u Državnom proračunu"</t>
    </r>
    <r>
      <rPr>
        <sz val="12"/>
        <rFont val="Arial"/>
        <family val="2"/>
        <charset val="238"/>
      </rPr>
      <t xml:space="preserve"> potrebno je navesti šifru i naziv programa u Državnom proračunu iz kojeg se financira provedba cilja utvrđenog hijerarhijski nadređenim aktom strateškog planiranja.
U stupcu </t>
    </r>
    <r>
      <rPr>
        <b/>
        <i/>
        <sz val="12"/>
        <rFont val="Arial"/>
        <family val="2"/>
        <charset val="238"/>
      </rPr>
      <t>"Poveznica na izvor financiranja  u Državnom proračunu"</t>
    </r>
    <r>
      <rPr>
        <sz val="12"/>
        <rFont val="Arial"/>
        <family val="2"/>
        <charset val="238"/>
      </rPr>
      <t xml:space="preserve"> potrebno je navesti šifru i naziv aktivnosti/ projekta u Državnom proračunu iz koje se financira provedba pojedine mjere razrađene u provedbenom programu. 
</t>
    </r>
    <r>
      <rPr>
        <b/>
        <sz val="12"/>
        <color rgb="FFFF0000"/>
        <rFont val="Arial"/>
        <family val="2"/>
        <charset val="238"/>
      </rPr>
      <t xml:space="preserve">
</t>
    </r>
  </si>
  <si>
    <t>SDG 11
Učiniti gradove i ljudska naselja uključivima, sigurnima, otpornima i održivima</t>
  </si>
  <si>
    <r>
      <rPr>
        <b/>
        <sz val="12"/>
        <color rgb="FFFF0000"/>
        <rFont val="Arial"/>
        <family val="2"/>
        <charset val="238"/>
      </rPr>
      <t>1. Poveznica s hijerarhijskim nadređenim aktima strateškog planiranja:</t>
    </r>
    <r>
      <rPr>
        <b/>
        <u/>
        <sz val="12"/>
        <rFont val="Arial"/>
        <family val="2"/>
        <charset val="238"/>
      </rPr>
      <t xml:space="preserve">
</t>
    </r>
    <r>
      <rPr>
        <b/>
        <sz val="12"/>
        <rFont val="Arial"/>
        <family val="2"/>
        <charset val="238"/>
      </rPr>
      <t xml:space="preserve">- u stupcu "Cilj iz Programa VRH 2020.-2024."  potrebno je iz padajućeg izbornika odabrati cilj kojem se izravno doprinosi provedbom razrađene mjere, ukoliko razrađena mjera nije povezana s ostvarenjem ponuđenih ciljeva, odaberite oznaku N/P
- u stupcu  "Doprinos provedbi nadređenog akta strateškog planiranja" potrebno je navesti puni naziv hijerarhijski nadređenog akta strateškog planiranja čija provedba se podupire provedbom razrađene mjere
- u stupcu  "Naziv cilja nadređenog akta strateškog planiranja" potrebno je navesti naziv cilja preuzetog iz hijerarhijski nadređenog akta strateškog planiranja čija provedba se podupire provedbom razrađene mjere
</t>
    </r>
  </si>
  <si>
    <r>
      <t xml:space="preserve">2. </t>
    </r>
    <r>
      <rPr>
        <b/>
        <sz val="12"/>
        <color rgb="FFFF0000"/>
        <rFont val="Arial"/>
        <family val="2"/>
        <charset val="238"/>
      </rPr>
      <t>Mjere</t>
    </r>
    <r>
      <rPr>
        <sz val="12"/>
        <rFont val="Arial"/>
        <family val="2"/>
        <charset val="238"/>
      </rPr>
      <t xml:space="preserve"> – niz međusobno povezanih aktivnosti i projekata kojima se izravno doprinosi ostvarenju cilja utvrđenog u hijerarhijski nadređenom aktu strateškog planiranja. (npr: posebnom  cilju iz nadređenog nacionalnog plana ili strateškom cilju iz sektorske/ višesektorske strategije). 
Za potrebe izrade provedbenog programa razlikujemo:
- </t>
    </r>
    <r>
      <rPr>
        <b/>
        <sz val="12"/>
        <color rgb="FFFF0000"/>
        <rFont val="Arial"/>
        <family val="2"/>
        <charset val="238"/>
      </rPr>
      <t>reformske mjere</t>
    </r>
    <r>
      <rPr>
        <sz val="12"/>
        <rFont val="Arial"/>
        <family val="2"/>
        <charset val="238"/>
      </rPr>
      <t xml:space="preserve">, </t>
    </r>
    <r>
      <rPr>
        <b/>
        <sz val="12"/>
        <color rgb="FFFF0000"/>
        <rFont val="Arial"/>
        <family val="2"/>
        <charset val="238"/>
      </rPr>
      <t>oznaka "R"</t>
    </r>
    <r>
      <rPr>
        <sz val="12"/>
        <rFont val="Arial"/>
        <family val="2"/>
        <charset val="238"/>
      </rPr>
      <t xml:space="preserve">, kojima se razrađuju za potrebe provedbe reformi u navedenom razdoblju (dio sadržaja Nacionalnog programa reformi) 
- </t>
    </r>
    <r>
      <rPr>
        <b/>
        <sz val="12"/>
        <color rgb="FFFF0000"/>
        <rFont val="Arial"/>
        <family val="2"/>
        <charset val="238"/>
      </rPr>
      <t>investicijske mjere</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u navedenom razdoblju
- </t>
    </r>
    <r>
      <rPr>
        <b/>
        <sz val="12"/>
        <color rgb="FFFF0000"/>
        <rFont val="Arial"/>
        <family val="2"/>
        <charset val="238"/>
      </rPr>
      <t>ostale mjere</t>
    </r>
    <r>
      <rPr>
        <sz val="12"/>
        <rFont val="Arial"/>
        <family val="2"/>
        <charset val="238"/>
      </rPr>
      <t xml:space="preserve">, </t>
    </r>
    <r>
      <rPr>
        <b/>
        <sz val="12"/>
        <color rgb="FFFF0000"/>
        <rFont val="Arial"/>
        <family val="2"/>
        <charset val="238"/>
      </rPr>
      <t>oznaka "O"</t>
    </r>
    <r>
      <rPr>
        <sz val="12"/>
        <rFont val="Arial"/>
        <family val="2"/>
        <charset val="238"/>
      </rPr>
      <t xml:space="preserve">, koje podupiru provedbu reformskih i investicijskih mjera, te neizravno ili izravno doprinose ostvarenju ciljeva
Za ostvarenje pojedinog cilja utvrđenog povezanim, hijerarhijski nadređenim aktom strateškog planiranja dozvoljeno je razraditi najviše sedam mjera.
U stupcu "Naziv mjere" potrebno je navesti naziv razrađene mjere kojom se izravno doprinosi ostvarenju cilja utvrđenog u hijerarhijski nadređenom aktu strateškog planiranja.
U stupcu "Svrha provedbe mjere" potrebno je ukratko opisati svrhu provedbe razrađene mjere (dopušten je unos najviše 250 znakova s razmakom).
</t>
    </r>
  </si>
  <si>
    <r>
      <t xml:space="preserve">7. </t>
    </r>
    <r>
      <rPr>
        <b/>
        <sz val="12"/>
        <color rgb="FFFF0000"/>
        <rFont val="Arial"/>
        <family val="2"/>
        <charset val="238"/>
      </rPr>
      <t>Ostali podatci o mjeri</t>
    </r>
    <r>
      <rPr>
        <sz val="12"/>
        <rFont val="Arial"/>
        <family val="2"/>
        <charset val="238"/>
      </rPr>
      <t xml:space="preserve">
U stupcu "Oznaka mjere (R/I/O)" navedite oznaku:
Sve mjere moraju biti povezane sa važećim hijerarhski nadređenim aktom strateškog planiranja. (npr Nacionalni plan , Strategija / Višesektorska strategija, Program Vlade)
R - ukoliko se s mjerom provodi reforma, najčešće dio Nacionalnog programa reformi (npr. )
I - ukoliko  se mjerom provodi ulaganje (npr. )
O - ukoliko podupire provedbu reformskih i investicijskih mjera te osigurava redovno djelovanje institucija
Ukoliko mjera doprinosi provedbi više kategorija, moguće je unijeti odgovarajuću kombinaciju oznaka.
U stupcu "Prioritetna mjera (DA/NE)" ukoliko mjera izravno doprinosi provedbi određenog prioriteta Programa VRH ili je mjera preuzeta iz Programa VRH, iz padajućeg izbornika odaberitei DA, ukoliko nije primjenjivo, odaberite NE. 
U stupac "CSR/ SDG" :
- ukoliko mjera doprinosi provedbi preporuke EK za Republiku Hrvatsku navedite oznaku CSR i broj preporuke EK iz važećeg akta
- ukoliko mjera doprinosi provedbi ostvarenju određenog cilja održivog razvoja UN Agende 2030 navedite oznaku SDG i broj cilja ili pripadajućeg podcilja
U stupcu "Doprinos zelenoj tranziciji":
- ukoliko provedba mjere doprinosi postizanju ciljeva zelene tranizicije (vodeći principi koje države članice trebaju slijediti prilikom izrade Nacionalnog plana za oporavak i otpornost) iz padajućeg izbornika odaberite DA, ukoliko mjera nije izravno povezana sa doprinosom zelenoj tranziciji odaberite NE.
U stupcu "Doprinos digitalnoj transformaciji":
- ukoliko provedba mjere doprinosi postizanju ciljeva digitalne transformacije (vodeći principi koje države članice trebaju slijediti prilikom izrade Nacionalnog plana za oporavak i otpornost) iz padajućeg izbornika odaberite DA, ukoliko mjera nije izravno povezana sa doprinosom digitalnoj transformaciji odaberite NE.
Napomena: Popis prioriteta i ciljeva iz Programa Vlade Republike Hrvatske 2020.-2024., te Preporuka Vijeća EU za Hrvatsku 2020. (CSR) i Ciljeva održivog razvoja UN Agende 2030 (SDG) nalaze se u nastavku ovog radnog lista. 
Nadležnost za provedbu provedbu preporuke EK odnosno pojedini cilj/ podcilj održivog razvoja UN Agende 2030 moguće je provjeriti sa koordinatorom za euroopski semestar u TDU.</t>
    </r>
  </si>
  <si>
    <r>
      <t xml:space="preserve">Upute i pravila za popunjavanje predloška za izradu provedbenog programa
</t>
    </r>
    <r>
      <rPr>
        <sz val="11"/>
        <rFont val="Arial"/>
        <family val="2"/>
        <charset val="238"/>
      </rPr>
      <t xml:space="preserve">Verzija: 1.0
Pripremljeno: listopad 2020.
MINISTARSTVO REGIONALNOGA RAZVOJA I FONDOVA EUROPSKE UNIJE, Koordinacijsko tijelo u sustavu strateškog planiranja i upravljanja razvojem Republike Hrvatske
</t>
    </r>
    <r>
      <rPr>
        <sz val="11"/>
        <color rgb="FFFF0000"/>
        <rFont val="Arial"/>
        <family val="2"/>
        <charset val="238"/>
      </rPr>
      <t xml:space="preserve">
</t>
    </r>
    <r>
      <rPr>
        <b/>
        <i/>
        <sz val="12"/>
        <rFont val="Arial"/>
        <family val="2"/>
        <charset val="238"/>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r>
      <rPr>
        <b/>
        <sz val="12"/>
        <rFont val="Arial"/>
        <family val="2"/>
        <charset val="238"/>
      </rPr>
      <t>.</t>
    </r>
  </si>
  <si>
    <t>Ciljna
vrijednost
2021.</t>
  </si>
  <si>
    <t>Ciljna
vrijednost
2022.</t>
  </si>
  <si>
    <t>Ciljna
vrijednost
2023.</t>
  </si>
  <si>
    <t>Ciljna
vrijednost
2024.</t>
  </si>
  <si>
    <t xml:space="preserve">Nacionalni program športa 2019. - 2026. </t>
  </si>
  <si>
    <t>Opći cilj 1. Osigurati preduvjete za razvoj sporta, Opći cilj 6. Unaprijediti sustav upravljanja u sportu</t>
  </si>
  <si>
    <t xml:space="preserve">3920 Razvoj sporta </t>
  </si>
  <si>
    <t>Jačanje upravljačkih, organizacijskih i administrativnih kapacitete dionika u sustavu sporta, praćenje provedbe zakonodavnog okvira kroz jačanje kapaciteta sportske inspekcije i poticanje međunarodne sportske suradnje,kao preduvjeta za razvoj sporta</t>
  </si>
  <si>
    <t xml:space="preserve">A916002 Program javnih potreba u sportu na državnoj razini, A916008 Prevencija nasilja sportom u školama, A916009 Nacionalno vijeće za sport, A916014 Nacionalni informacijski sustav u sportu, A587056 OP Ljudski potencijali,  A916017 Velike sportske manifestacije, A916018 Nacionalni program sporta, A916029 LEN Europsko prvenstvo u vaterpolu, Split 2022., A916004, Poticanje međunarodne sportske suradnje, T916010 Preoblikovanje sportskih klubova - udruga, </t>
  </si>
  <si>
    <t>O</t>
  </si>
  <si>
    <t>CSR 2020/1a</t>
  </si>
  <si>
    <t>1. donesen zakonodavni okvir kojim su definirane zadaće i uloge dionika u sustavu sporta 2. Uspostavljeni novi moduli i nadograđeni registri i evidencije Nacionalnog informacijskog sustava u sportu</t>
  </si>
  <si>
    <t>KT1. prosinac 2023., KT2. prosinac 2022.</t>
  </si>
  <si>
    <t>prosinac 2024.</t>
  </si>
  <si>
    <t>Uspostavljen sustav kategorizacije sportova</t>
  </si>
  <si>
    <t>Broj uspostavljenih novih modula i nadograđenih registara i evidencija  nacionalnog informacijskog sustava u sportu</t>
  </si>
  <si>
    <t xml:space="preserve">Opći cilj 3. Unaprijediti skrb o sportašima, Opći cilj 5. Unaprijediti skrb o stručnim kadrovima u sportu </t>
  </si>
  <si>
    <t xml:space="preserve">Poticanje skrbi o sportašima i stručnim kadrovima, uključujući uspostavu sustava dual karijere, stipendiranje sportaša te omogućavanje školovanja, obrazovanja i  osposobljavanja stručnih kadrova sukladno potrebama sporta. </t>
  </si>
  <si>
    <t>A916003 Državne nagrade za vrhunska sportska postignuća, A916005 Državno priznanje - trajne novčane naknade, A916007 Državna nagrada za sport "Franjo Bučar", A916015 Poticanje stjecanja stručnih kvalifikacija vrhunskih sportaša, A916028 Obvezni doprinosi vrhunskim sportašima</t>
  </si>
  <si>
    <t>CSR 2020/2c SDG 4.4.</t>
  </si>
  <si>
    <t>1. uspostavljen sustav dual karijere sportaša  2. donesen zakonodavni okvir kao preduvjet za razvoj skbi o sportašima i razvoj stručnog kadra u sportu</t>
  </si>
  <si>
    <t xml:space="preserve">Izrađen akcijski plan za sustav planiranja sportske karijere i karijere nakon sportske karijere  </t>
  </si>
  <si>
    <t>Uveden sustav državne stipendije za sportaše</t>
  </si>
  <si>
    <t>Broj dodijeljenih subvencija za školarine</t>
  </si>
  <si>
    <t xml:space="preserve">Opći cilj 2. unaprijediti zdravstveno usmjereno tjelesno vježbanje i povećati promocijske vrijednosti sporta, Opći cilj 4. Uspostaviti sustavan i racionalan pristup upravljanja održivom sportskom infrastrukturom
</t>
  </si>
  <si>
    <t>A916001 Gradske sportske dvorane u ZG, ST i VŽ, A916011 Europski tjedan sporta, A 916034 Promocija sporta, A 587056 OP Ljudski potencijali, K910023 Sufinanciranje izgradnje građevinskih zahvata na sportskoj infrastrukturi, A916006 Poticanje lokalnog sporta i sportskih natjecanja, A916026 Hrvatska pliva</t>
  </si>
  <si>
    <t>SDG 3.4., SDG 9.1., SDG 10.2., SDG 11.7.</t>
  </si>
  <si>
    <t xml:space="preserve">prosinac 2024. </t>
  </si>
  <si>
    <t xml:space="preserve">Donesen akcijski plan za zdravstveno usmjereno tjelesno vježbanje </t>
  </si>
  <si>
    <t>A761016</t>
  </si>
  <si>
    <t>P3208 Poticanje razvoja turizma</t>
  </si>
  <si>
    <t xml:space="preserve">Omogućavanje pristupačnijijeg odmora radnika kroz povećanje primitaka po osnovi rada te podizanje razine turističke aktivnosti, razvoj fizičkog i psihičkog zdravlja nacije te podizanje razine kulture nacije </t>
  </si>
  <si>
    <t>A587060 MJERA ZA POTICANJA POTROŠNJE U UGOSTITELJSTVU I TURIZMU RADNIKA U RH</t>
  </si>
  <si>
    <t xml:space="preserve">O </t>
  </si>
  <si>
    <t>CSR1A/SDG8</t>
  </si>
  <si>
    <t>Marketinška aktivnost na promociji Mjere</t>
  </si>
  <si>
    <t>Broj izdanih Hrvatskih turističkih kartica</t>
  </si>
  <si>
    <t>2500/2020</t>
  </si>
  <si>
    <t>0/2020</t>
  </si>
  <si>
    <t>Broj pružatelja usluga koji odobravaju popuste na plaćanje Hrvatskom turističkom karticom</t>
  </si>
  <si>
    <t>Povećanje atraktivnosti i konkurentnosti hrvatskog turizma. Jačanje poduzetništva u turizmu kroz potporu ulaganjima u povećanje standarda, kvalitete i dodatne ponude smještajnih kapaciteta.</t>
  </si>
  <si>
    <t>A587055    KONKURENTNOST TURISTIČKOG GOSPODARSTVA</t>
  </si>
  <si>
    <t>I</t>
  </si>
  <si>
    <t>CSR3a.
SDG 8, 9</t>
  </si>
  <si>
    <t xml:space="preserve">Broj trgovačkih društva izvan javnog sektora kojima je odobrena potpora male vrijednosti </t>
  </si>
  <si>
    <t xml:space="preserve">Broj obrta i OPG-a kojima je odobrena potpora male vrijednosti </t>
  </si>
  <si>
    <t xml:space="preserve">U provedbi tri Programa - poticanje razvoja malog poduzetništva u turizmu ulaganjima u uređenje manjih smještajnih objekata većeg standarda, kvalitete i ponude dodatnih sadržaja; - poticanje razvoja turističke ponude u ruralnim dijelovima zemlje; - ujednačavanje kvalitete uređenja objekata za iznajmljivanje u domaćinstvu </t>
  </si>
  <si>
    <t>A587018                         PROGRAMI SUBVENCIONIRANJA KREDITNIH PROGRAMA U TURIZMU</t>
  </si>
  <si>
    <t xml:space="preserve">CSR3a/ SDG 8  </t>
  </si>
  <si>
    <t>2009/476</t>
  </si>
  <si>
    <t>2011/40</t>
  </si>
  <si>
    <t>Poboljšanje kvalitete ljudskih potencijala  u sektoru radi unaprjeđenja kvalitete usluga, povećanja produktivnosti i zapošljivosti; motiviranje mladih za obrazovanje u turizmu te jačanje kapaciteta za održivi razvoj turizma.</t>
  </si>
  <si>
    <t xml:space="preserve">Objavljeni poziv za financiranje aktivnosti poboljšanja kvalitete ljudskih potencijala u sektoru turizma i ugostiteljstva (OPULJP) </t>
  </si>
  <si>
    <t xml:space="preserve">Broj polaznika aktivnosti </t>
  </si>
  <si>
    <t xml:space="preserve">Broj potpisanih ugovora </t>
  </si>
  <si>
    <t>Broj novih stipendista</t>
  </si>
  <si>
    <t>Poboljšanje dostupnosti i iskorištenosti IKT tehnologija ("Hrvatski digitalni turizam")</t>
  </si>
  <si>
    <t xml:space="preserve">A587056 OP Ljudski potencijali
A587057 OP Konkurentnost i kohezija  </t>
  </si>
  <si>
    <t>CSR 2b.
SDG 9.1.</t>
  </si>
  <si>
    <t>Uspostavljena funkcionalna e-usluga koja se upotrebljava u poslovanju dionika u sektoru tuzima i ugostiteljstva</t>
  </si>
  <si>
    <t xml:space="preserve">Broj uspostavljenih e usluga  </t>
  </si>
  <si>
    <t>1/2020</t>
  </si>
  <si>
    <t xml:space="preserve">Broj uključenih dionika </t>
  </si>
  <si>
    <t>4/2020</t>
  </si>
  <si>
    <t>Razvoj preduvjeta za razvoj pametnog i održivog turizma</t>
  </si>
  <si>
    <t xml:space="preserve">Broj usvojenih strateških dokumenata </t>
  </si>
  <si>
    <t>P3208
Poticanje razvoja turizma</t>
  </si>
  <si>
    <t xml:space="preserve"> Osiguranje preduvjeta za stvaranje osjećaja sigurnosti turista kao uvjeta odabira destinacije kroz financiranje turističkih ambulanti, sigurnosti na javnim prostorima, zbrinjavanje i spašavanje turista</t>
  </si>
  <si>
    <t>A819027
Poticaj za povećanje sigurnosti turista</t>
  </si>
  <si>
    <t>STRATEGIJA EU ZA JADRANSKU I JONSKU REGIJU (EUSAIR)</t>
  </si>
  <si>
    <t>4. stup EUSAIR "Održivi turizam"</t>
  </si>
  <si>
    <t>Podrška upravljanju Strategijom EU za Jadransku i Jonsku regiju (EUSAIR)</t>
  </si>
  <si>
    <t>A 587 058 (izvori 559 i 12)</t>
  </si>
  <si>
    <t>SDG8</t>
  </si>
  <si>
    <t xml:space="preserve">SDG </t>
  </si>
  <si>
    <t>CSR 3c
SDG 11</t>
  </si>
  <si>
    <t>broj prijavljenih projekata</t>
  </si>
  <si>
    <t xml:space="preserve">Jačanje bilateralne i multilateralne suradnje sudjelovanjem u radu međuanrodnih tijela, inicijativa, odbora (UNWTO, OECD; Vijeće Europe, etc.) </t>
  </si>
  <si>
    <t>Nastavak članstva u međunarodnim organizacijama - preuzeta obveza, s ciljem jačanja ugleda Republike Hrvatske u svijetu za područje turizma i općenito</t>
  </si>
  <si>
    <t>A587006 (3294 Članarine i 3293 reprezentacija)</t>
  </si>
  <si>
    <t>A587059 (559 i 12´)</t>
  </si>
  <si>
    <t>SDG 8</t>
  </si>
  <si>
    <t>Učinkovito upravljanje procesima i resursima</t>
  </si>
  <si>
    <t>N/P</t>
  </si>
  <si>
    <t xml:space="preserve">travanj 2021; travanj 2022; travanj 2023; travanj 2024 </t>
  </si>
  <si>
    <t>2020</t>
  </si>
  <si>
    <t>Unapređenje kvalitete ljudskih
potencijala u turizmu</t>
  </si>
  <si>
    <t>prosinac 2020.</t>
  </si>
  <si>
    <t>prosinac 2023.</t>
  </si>
  <si>
    <t>prosinac 2021.</t>
  </si>
  <si>
    <t xml:space="preserve">KT 1. ožujak 2021.; KT 2. prosinac 2021. </t>
  </si>
  <si>
    <t>Broj organizacija iz RH uključenih u pripremu i sudjelovanje u pilot projektu</t>
  </si>
  <si>
    <t>1. Razvijen Poslovni model SMART turizma; 2. Pripremljen strateški okvir za razvoj održivog turizma do 2030. godine (Strategija i NP)</t>
  </si>
  <si>
    <t>Pripremljeni i objavljeni pozivi dodjele sredstva jednom godišnje</t>
  </si>
  <si>
    <t>ožujak 2021;
ožujak 2022;
ožujak  2023;
ožujak  2024.</t>
  </si>
  <si>
    <t>Broj educiranih vodiča i spasioca</t>
  </si>
  <si>
    <t>Broj projekata zelenog turizma</t>
  </si>
  <si>
    <t>Broj dodatnih timova u turističkim ambulantama</t>
  </si>
  <si>
    <t>500/2020</t>
  </si>
  <si>
    <t>83/2020</t>
  </si>
  <si>
    <t>Podrška razvoju punog potencijala JJ regije u smislu inovativnog, održivog i odgovornog turizma. Diversifikacija turističkih proizvoda i usluga, zajedno s rješavanjem pitanja sezonalnosti, trebali bi potaknuti poslovanje i stvoriti radna mjesta</t>
  </si>
  <si>
    <t xml:space="preserve">
svibanj 2022.</t>
  </si>
  <si>
    <t xml:space="preserve">Razvoj i priprema šest makroregionalih strateških projekta za prijavu za financiranje iz EU fondova </t>
  </si>
  <si>
    <t>0/2022</t>
  </si>
  <si>
    <t>CILJ 5.1. UČVRŠĆIVANJE SUVERENITETA I NJEGOVANJE VRIJEDNOSTI</t>
  </si>
  <si>
    <t>Plaćanje godišnje članarine</t>
  </si>
  <si>
    <t>Broj sudjelovanja na redovitim godišnjim sastanima</t>
  </si>
  <si>
    <t>NACIONALNI PROGRAM REFORMI 2020.</t>
  </si>
  <si>
    <t>Održivi gospodarski rast i razvoj</t>
  </si>
  <si>
    <t>R</t>
  </si>
  <si>
    <t>Stvaranje uvjeta za jednostavniji pristup i uklanjanje prepreka za pristup slobodi poslovnog nastana i pružanja usluga na unutarnjem tržištu kroz izmjene propisa</t>
  </si>
  <si>
    <t>CSR 3.b</t>
  </si>
  <si>
    <t>ožujak 2021.</t>
  </si>
  <si>
    <t xml:space="preserve">R </t>
  </si>
  <si>
    <t>CSR (3 b)</t>
  </si>
  <si>
    <t>Razvoj i kreiranje sadržaja za brend Hrvatska -"Tjedan odmora vrijedan"</t>
  </si>
  <si>
    <t>Ukupni dolasci turista</t>
  </si>
  <si>
    <t>Ukupni dolasci turista 8.300.000 (40% rezultata 2019. godine)</t>
  </si>
  <si>
    <t>12% (9.296.000 kn)</t>
  </si>
  <si>
    <t>45% (13.479.200 kn)</t>
  </si>
  <si>
    <t>nije predvidljivo</t>
  </si>
  <si>
    <t xml:space="preserve">A587001 TURISTIČKA PROMIDŽBA REPUBLIKE HRVATSKE </t>
  </si>
  <si>
    <t>CILJ 3.2. PROSTORNI RAZVOJ I TURIZAM U FUNKCIJI ODRŽIVOG RAZVOJA</t>
  </si>
  <si>
    <t xml:space="preserve">Zaštitita prirodne baštine od negativnih utjecaja intezivnog turizma pokretanjem, upravljanjem i potvrđivanjem kombinacije mjera politike i ciljanih intervencija kroz projekt INHERIT </t>
  </si>
  <si>
    <t xml:space="preserve">Svrha jest prikazati i indeksirati najučinkovitije mjere koje promiču razvoj alternativnog i održivog turizma te alternativnih turističkih aktivnosti koje mogu pružiti komplementarni turistički proizvod aktivnostima masovnog turizma. </t>
  </si>
  <si>
    <t xml:space="preserve">siječanj 2022. </t>
  </si>
  <si>
    <t xml:space="preserve"> Definiranje adekvatnog pristupa zaštite i valorizacije prirodne baštine obalnih i priobalnih destinacija na području Mediterana ( 3 strategije)</t>
  </si>
  <si>
    <t xml:space="preserve">Formiranje minimalno 5 INHERITURA područja na području Mediterana
</t>
  </si>
  <si>
    <t>Broj potpisanih ugovora - poziv za kontinentalnu turističku infrastrukturu</t>
  </si>
  <si>
    <t>Broj potpisanih ugovora za razvoj javne turističke infrastrukture</t>
  </si>
  <si>
    <t>Izrada Godišnjeg plana  unutarnje revizije</t>
  </si>
  <si>
    <t>Broj obavljenih revizija</t>
  </si>
  <si>
    <t>Pravovremeno i učinkovito izvršavanje obveza utvrđenih zakonom i uredbom o unutarnjem ustrojstvu tijela državne uprave</t>
  </si>
  <si>
    <t xml:space="preserve">P3209  A587001 TURISTIČKA PROMIDŽBA REPUBLIKE HRVATSKE </t>
  </si>
  <si>
    <t>Učinkovita promocija Republike Hrvatske kao jedne od vodećih međunarodnih turističkih destinacija te njena afirmacija na međunarodnom turističkom tržištu kroz učinkovitu promociju.</t>
  </si>
  <si>
    <t>42.000.000,00</t>
  </si>
  <si>
    <t>5/2020</t>
  </si>
  <si>
    <t>rujan 2021., rujan 2022., rujan 2023. i rujan 2024.</t>
  </si>
  <si>
    <t>A761016; A58705605 (OPULJP)</t>
  </si>
  <si>
    <t>prosinac 2021., prosinac 2022., prosinac 2023. i prosinac 2024.</t>
  </si>
  <si>
    <t>Poticanje skrbi o sportašima i stručnim kadrovima u sportu</t>
  </si>
  <si>
    <t>Osiguranje preduvjeta za razvoj sporta i unaprjeđenje sustava upravljanja u sportu</t>
  </si>
  <si>
    <t>Poticanje i promocija tjelesne aktivnosti te osiguravanje uvjeta za redovito bavljenje sportom i tjelesnom aktivnošću tijekom života kako bi se doprinijelo poboljšanju zdravlja pojedinaca, lokalne zajednice i cijele nacije.</t>
  </si>
  <si>
    <t xml:space="preserve">Povećanje učinkovitosti javne uprave kroz digitalizaciju i optimizaciju poslovnih procesa u turizmu kojima će se potaknuti daljnji razvoj turističkih i ugostiteljskih usluga te unaprijediti komunikacija i poslovanje između građana i javne uprave </t>
  </si>
  <si>
    <t>Osiguravanje sigurnosti kao preduvjeta održivog turizma</t>
  </si>
  <si>
    <t>Podizanje razine konkuretnosti turističkih destinacija kroz ulaganje u javnu turističku infrastrukturu</t>
  </si>
  <si>
    <t>Liberalizacija tržišta usluga na način da se pojednostavni pristup reguliranim profesijama iz područja turizma</t>
  </si>
  <si>
    <t>Turistička promidžba Republike Hrvatske kroz promidžbene aktivnosti koje se financiraju iz državnog proračuna</t>
  </si>
  <si>
    <t xml:space="preserve">Izrada godišnjeg izvješća o isplatama subvencije kamate </t>
  </si>
  <si>
    <t>srpanj 2021., srpanj 2022., srpanj 2023., srpanj 2024.</t>
  </si>
  <si>
    <t>Broj kredita u otplati namijenjenih kvaliteti ponude manjih smještajnih objekata (pansioni, hoteli)</t>
  </si>
  <si>
    <t>Broj  kredita u otplati s realiziranom namjenom ugostiteljske ponude na seoskim gospodarstvima</t>
  </si>
  <si>
    <t xml:space="preserve">Objava javnog poziva Konkurentnost turističkog gospodarstva </t>
  </si>
  <si>
    <t>ožujak 2021., ožujak 2022., ožujak 2023., ožujak 2024.</t>
  </si>
  <si>
    <t xml:space="preserve">Donošenje izmjena i dopuna akata za zakonodavni okvir za poslovanje turističkih zajednica </t>
  </si>
  <si>
    <t>Program izrade akata</t>
  </si>
  <si>
    <t>Prosinac 2024.</t>
  </si>
  <si>
    <t>Broj danih mišljenja i odgovora na upite gospodarstvenika i drugih stranaka</t>
  </si>
  <si>
    <t>Donošenje Zakona o izmjenama i dopunama zakona o pružanju usluga u turizmu</t>
  </si>
  <si>
    <t>Broj reguliranih profesija</t>
  </si>
  <si>
    <t>Priprema zakonodavnog okvira za ugostiteljstvo I pružanje usluga u turizmu</t>
  </si>
  <si>
    <t>Administrativno rasterećenje gospodarstva, liberalizacija  tržišta usluga, pojednostavljenje poslovanja gospodarskih subjekata</t>
  </si>
  <si>
    <t xml:space="preserve">Donošenje prijedloga plana zakonodavnih aktivnosti </t>
  </si>
  <si>
    <t>prosinac 2022.</t>
  </si>
  <si>
    <t>rujan 2021., rujan 2022.</t>
  </si>
  <si>
    <t>Broj zakona</t>
  </si>
  <si>
    <t>Broj podzakonskih propisa</t>
  </si>
  <si>
    <t>Provedba zakonodavnog okvira za ugostiteljstvo I pružanje usluga u turizmu</t>
  </si>
  <si>
    <t>Broj donesenih rješenja</t>
  </si>
  <si>
    <t>Broj odonesenih očitovanja</t>
  </si>
  <si>
    <t>Broj upravnih nadzora</t>
  </si>
  <si>
    <t>Uređenje zakonodavnog okvira za poslovno okruženje vezano uz rad turističkih zajednica</t>
  </si>
  <si>
    <t>CSR 1.a</t>
  </si>
  <si>
    <t>SDG 4; CSR 4.a</t>
  </si>
  <si>
    <t>Broj podzakonskih akata</t>
  </si>
  <si>
    <t>7/2020</t>
  </si>
  <si>
    <t>900/2020</t>
  </si>
  <si>
    <t>Osiguranje dosljedne primjene propisa u sportu</t>
  </si>
  <si>
    <t>Transparentan i održiv sustav sporta</t>
  </si>
  <si>
    <t>Broj provedenih inspekcijskih nadzora</t>
  </si>
  <si>
    <t>Broj provedenih kontrolno-instruktivnih nadzora</t>
  </si>
  <si>
    <t>Broj održanih radionica i seminara</t>
  </si>
  <si>
    <t>2/2020</t>
  </si>
  <si>
    <t>1000/2020</t>
  </si>
  <si>
    <t>180/2020</t>
  </si>
  <si>
    <t>10/2020</t>
  </si>
  <si>
    <t>Godišnje izvješće o provedenim inspekcijskim nadzorima</t>
  </si>
  <si>
    <t>siječanj  2021., siječanj  2022., siječanj  2023., siječanj 2024.</t>
  </si>
  <si>
    <t>550/2020</t>
  </si>
  <si>
    <t>0/2019</t>
  </si>
  <si>
    <t>9/2019</t>
  </si>
  <si>
    <t>84/2019</t>
  </si>
  <si>
    <t>57100/2019</t>
  </si>
  <si>
    <t>23/2019</t>
  </si>
  <si>
    <t>Djelotvorno upravljanje ljudskim potencijalima</t>
  </si>
  <si>
    <t>raspisivanje javnog natječaja za popunjavanje radnih mjesta u državnoj službi</t>
  </si>
  <si>
    <t>lipanj 2021., lipanj 2022., lipanj 2023. i lipanj 2024.</t>
  </si>
  <si>
    <t>broj primljenih osoba na temelju raspisanog javnog natječaja</t>
  </si>
  <si>
    <t>9/2020</t>
  </si>
  <si>
    <t>donošenje rješenja o ocjeni</t>
  </si>
  <si>
    <t>veljača 2021., veljača 2022., veljača 2023. i veljača 2024.</t>
  </si>
  <si>
    <t>broj rješenja o ocjeni</t>
  </si>
  <si>
    <t>140/2020</t>
  </si>
  <si>
    <t>izrada Plana korištenja godišnjeg odmora</t>
  </si>
  <si>
    <t>svibanj 2021., svibanj 2022., svibanj 2023. i svibanj 2024.</t>
  </si>
  <si>
    <t>podnošenje godišnjeg izvještaja ozljeda o radu</t>
  </si>
  <si>
    <t>godišnji plan nabave</t>
  </si>
  <si>
    <t>broj provedenih nabava</t>
  </si>
  <si>
    <t>93/2020</t>
  </si>
  <si>
    <t>Broj educiranih službenika</t>
  </si>
  <si>
    <t>Prvodobno zapošljavanje, ocjenjivanje rada službenika, omogućavanje korištenja prava i uvjeta rada službenika te edukacija kako bi se osiguralo učinkovitije i transparentnije obavljanje poslova državne uprave</t>
  </si>
  <si>
    <t>Ostvarivanje poslovnih ciljeva institucije te obavljanje poslovanja na etičan, ekonomičan, učinkovit i djelotvoran način kroz procese nabave roba, radova i usluga, financijsko upravljanje, upravljanje informacijskim sustavom i dr.</t>
  </si>
  <si>
    <t>prosinac 2021.-2024.</t>
  </si>
  <si>
    <t>CILJ 3.2. PROSTORNI RAZVOJ I TURIZAM U FUNKCIJI ODRŽIVOG RAZVOJA</t>
  </si>
  <si>
    <t>Osiguravanje preduvjeta i podrška razvoja posebnih oblika turizma</t>
  </si>
  <si>
    <t>Razvoj inovativnog, održivog i odgovorng turizma kroz podršku diverzifikacije turistikog proizvoda i usluga.</t>
  </si>
  <si>
    <t>SDG8
SDG9
SDG13 
CSR 3c.</t>
  </si>
  <si>
    <t>Poticanje potrošnje u ugostiteljstvu i turizmu radnika u Republici Hrvatskoj</t>
  </si>
  <si>
    <t>Podizanje konkurentnosti turističkog gospodarstva</t>
  </si>
  <si>
    <t>Programi subvencioniranja kreditnih programa u turizmu</t>
  </si>
  <si>
    <t>Edukacija službenika</t>
  </si>
  <si>
    <t>CSR 3c. SDG 11., 15.</t>
  </si>
  <si>
    <t xml:space="preserve">Suradnja na izradi prostornih planova (i strateških procjena utjecaja na okoliš) svih razina, uključujući one posebnih obilježja (nacionalni parkovi i parkovi prirode) </t>
  </si>
  <si>
    <t>prosinac 2021., 2022., 2023., 2024.</t>
  </si>
  <si>
    <t xml:space="preserve">broj mišljenja i očitovanja na prostorne planove svih razina i povjerenstva za stratešku procjenu utjecaja na okoliš </t>
  </si>
  <si>
    <t>20/2020</t>
  </si>
  <si>
    <t>Stvaranje preduvjeta za rast investicija i podizanje kvalitete turističke ponude kroz iniciranje, pripremu i provedbu strateških investicijskih projekata u turizmu</t>
  </si>
  <si>
    <t>Prijavljeni strateški projekti uspješno realizirani kroz rad Operativnih radnih skupina</t>
  </si>
  <si>
    <t>broj prijavljenih/realiziranih strateških projekata</t>
  </si>
  <si>
    <t>Nadoknađivanje manjka likvidnosti poduzetnicima sektora turizma i sporta kroz omogućavanje pristupa financijskim sredstvima, radi osiguranja opstanka, očuvanja zaposlenosti te stvaranja preduvjeta za oporavak nakon krize uzrokovane pandemijom virusa COVID-19</t>
  </si>
  <si>
    <t>A916038 Program dodjele državnih potpora sektoru turizma i sporta u aktualnoj pandemiji COVID-19</t>
  </si>
  <si>
    <t>Uvođenje i praćenje Programa dodjele državnih potpora sektoru turizma i sporta u aktualnoj pandemiji COVID-19</t>
  </si>
  <si>
    <t>broj izdanih jamstava</t>
  </si>
  <si>
    <t>Broj radionica/edukacija za jačanje kapaciteta dionika u sustavu sporta</t>
  </si>
  <si>
    <r>
      <t xml:space="preserve">KT.1. </t>
    </r>
    <r>
      <rPr>
        <sz val="11"/>
        <color rgb="FFFF0000"/>
        <rFont val="Arial"/>
        <family val="2"/>
        <charset val="238"/>
      </rPr>
      <t>prosinac</t>
    </r>
    <r>
      <rPr>
        <sz val="11"/>
        <rFont val="Arial"/>
        <family val="2"/>
        <charset val="238"/>
      </rPr>
      <t xml:space="preserve"> 2022., KT2. prosinac 2023.</t>
    </r>
  </si>
  <si>
    <t>Uveden sustav mirovinskog i zdravstvenog osiguranja za vrhunske sportaše</t>
  </si>
  <si>
    <r>
      <t xml:space="preserve">KT.1. prosinac </t>
    </r>
    <r>
      <rPr>
        <sz val="11"/>
        <color rgb="FFFF0000"/>
        <rFont val="Arial"/>
        <family val="2"/>
        <charset val="238"/>
      </rPr>
      <t>2021</t>
    </r>
    <r>
      <rPr>
        <sz val="11"/>
        <rFont val="Arial"/>
        <family val="2"/>
        <charset val="238"/>
      </rPr>
      <t xml:space="preserve">., KT2. </t>
    </r>
    <r>
      <rPr>
        <sz val="11"/>
        <color rgb="FFFF0000"/>
        <rFont val="Arial"/>
        <family val="2"/>
        <charset val="238"/>
      </rPr>
      <t>lipanj 2022</t>
    </r>
    <r>
      <rPr>
        <sz val="11"/>
        <rFont val="Arial"/>
        <family val="2"/>
        <charset val="238"/>
      </rPr>
      <t xml:space="preserve">., KT3. </t>
    </r>
    <r>
      <rPr>
        <sz val="11"/>
        <color rgb="FFFF0000"/>
        <rFont val="Arial"/>
        <family val="2"/>
        <charset val="238"/>
      </rPr>
      <t>prosinac 2021.</t>
    </r>
  </si>
  <si>
    <t>n/p</t>
  </si>
  <si>
    <r>
      <t xml:space="preserve">siječanj 2021., </t>
    </r>
    <r>
      <rPr>
        <sz val="11"/>
        <color rgb="FFFF0000"/>
        <rFont val="Arial"/>
        <family val="2"/>
        <charset val="238"/>
      </rPr>
      <t>siječanj 2022</t>
    </r>
    <r>
      <rPr>
        <sz val="11"/>
        <rFont val="Arial"/>
        <family val="2"/>
        <charset val="238"/>
      </rPr>
      <t xml:space="preserve">., prosinac 2022., prosinac 2023. i prosinac 2024. </t>
    </r>
  </si>
  <si>
    <r>
      <t xml:space="preserve">A587068 SMARTMED; </t>
    </r>
    <r>
      <rPr>
        <sz val="11"/>
        <color rgb="FFFF0000"/>
        <rFont val="Arial"/>
        <family val="2"/>
        <charset val="238"/>
      </rPr>
      <t>A916035 Razvoj održivog, inovativnog i otpornog turizma – NPOO</t>
    </r>
  </si>
  <si>
    <r>
      <t xml:space="preserve">A587056 OP ljudski potencijali, Prioritet 2, 3, 4, 5;              A587014
Jačanje turističkog tržišta i ljudskih potencijala u turizmu     </t>
    </r>
    <r>
      <rPr>
        <sz val="11"/>
        <rFont val="Arial"/>
        <family val="2"/>
        <charset val="238"/>
      </rPr>
      <t xml:space="preserve">
 </t>
    </r>
  </si>
  <si>
    <r>
      <t>CSR</t>
    </r>
    <r>
      <rPr>
        <sz val="11"/>
        <color rgb="FFFF0000"/>
        <rFont val="Arial"/>
        <family val="2"/>
        <charset val="238"/>
      </rPr>
      <t xml:space="preserve">  </t>
    </r>
    <r>
      <rPr>
        <sz val="11"/>
        <rFont val="Arial"/>
        <family val="2"/>
        <charset val="238"/>
      </rPr>
      <t>2c.
SDG 4.4</t>
    </r>
  </si>
  <si>
    <t>2020/32</t>
  </si>
  <si>
    <r>
      <t>Broj ugovorenih  kredita</t>
    </r>
    <r>
      <rPr>
        <sz val="11"/>
        <color rgb="FFFF0000"/>
        <rFont val="Arial"/>
        <family val="2"/>
        <charset val="238"/>
      </rPr>
      <t xml:space="preserve"> </t>
    </r>
    <r>
      <rPr>
        <sz val="11"/>
        <rFont val="Arial"/>
        <family val="2"/>
        <charset val="238"/>
      </rPr>
      <t xml:space="preserve">namijenjenih poboljšanju kvalitete objekata u domaćinstvu </t>
    </r>
  </si>
  <si>
    <t>Broj sudionika aktivnosti jačanja kapaciteta dionika u sustavu sporta</t>
  </si>
  <si>
    <t>960/2019</t>
  </si>
  <si>
    <r>
      <rPr>
        <sz val="11"/>
        <rFont val="Arial"/>
        <family val="2"/>
        <charset val="238"/>
      </rPr>
      <t>Broj korisnika programa poticanja</t>
    </r>
    <r>
      <rPr>
        <sz val="11"/>
        <color rgb="FFFF0000"/>
        <rFont val="Arial"/>
        <family val="2"/>
        <charset val="238"/>
      </rPr>
      <t xml:space="preserve"> bavljenja sportom i </t>
    </r>
    <r>
      <rPr>
        <sz val="11"/>
        <rFont val="Arial"/>
        <family val="2"/>
        <charset val="238"/>
      </rPr>
      <t>zdravstveno usmjerenog tjelesnog vježbanja</t>
    </r>
  </si>
  <si>
    <t xml:space="preserve">mjere koje se dopunjuju ili mijenjaju </t>
  </si>
  <si>
    <t>nove mjere</t>
  </si>
  <si>
    <t>Poticanje konkurentnosti hrvatskog turizma kroz sufinanciranje razvoja javne turističke infrastrukture. Mjera doprinosi unapređenju kvalitete turističkog proizvoda, stvaranju novih atrakcija i novih motiva dolazaka, te očuvanju resursne osnove.</t>
  </si>
  <si>
    <t>Objava Javnog poziva temeljem Programa razvoja cikloturizma na kontinentu</t>
  </si>
  <si>
    <t>veljača 2021.</t>
  </si>
  <si>
    <t>Broj potpisanih ugovora za razvoj cikloturizma na kontinentu</t>
  </si>
  <si>
    <t>Objava Javnog poziva temeljem Programa razvoja javne turističke infrastrukture</t>
  </si>
  <si>
    <t>rujan 2022.
travanj 2023
travanj 2024</t>
  </si>
  <si>
    <t>STRATEGIJA PROSTORNOG RAZVOJA REPUBLIKE HRVATSKE</t>
  </si>
  <si>
    <t xml:space="preserve"> Jačanje kapaciteta nacionalnih i javnih vlasti te dionika u turizmu za primjenu novih pametnih rješenja u sektoru; aktivno sudjelovanje u izradi i definiranju te praćenje provedbe akata strateškog planiranja za razvoj turizma i od utjecaja na razoj turizma</t>
  </si>
  <si>
    <t xml:space="preserve">CSR 4a. SDG 8.9.
</t>
  </si>
  <si>
    <t>A587061, A760144</t>
  </si>
  <si>
    <t>A761016; K761017 i K761018</t>
  </si>
  <si>
    <r>
      <t xml:space="preserve">Pripremljena  i objavljena tri programa za unapređenje kvalitete ljudskih potencijala jednom godišnje 
</t>
    </r>
    <r>
      <rPr>
        <sz val="11"/>
        <color rgb="FFFF0000"/>
        <rFont val="Arial"/>
        <family val="2"/>
        <charset val="238"/>
      </rPr>
      <t>Održana aktivnost na temu pristupačnog turizma</t>
    </r>
  </si>
  <si>
    <r>
      <t>ožujak i listopad,</t>
    </r>
    <r>
      <rPr>
        <sz val="11"/>
        <color rgb="FFFF0000"/>
        <rFont val="Arial"/>
        <family val="2"/>
        <charset val="238"/>
      </rPr>
      <t xml:space="preserve"> prosinac</t>
    </r>
    <r>
      <rPr>
        <sz val="11"/>
        <rFont val="Arial"/>
        <family val="2"/>
        <charset val="238"/>
      </rPr>
      <t xml:space="preserve"> 2021;
ožujak, </t>
    </r>
    <r>
      <rPr>
        <sz val="11"/>
        <color rgb="FFFF0000"/>
        <rFont val="Arial"/>
        <family val="2"/>
        <charset val="238"/>
      </rPr>
      <t>svibanj</t>
    </r>
    <r>
      <rPr>
        <sz val="11"/>
        <rFont val="Arial"/>
        <family val="2"/>
        <charset val="238"/>
      </rPr>
      <t xml:space="preserve"> i listopad 2022;
ožujak, </t>
    </r>
    <r>
      <rPr>
        <sz val="11"/>
        <color rgb="FFFF0000"/>
        <rFont val="Arial"/>
        <family val="2"/>
        <charset val="238"/>
      </rPr>
      <t>svibanj</t>
    </r>
    <r>
      <rPr>
        <sz val="11"/>
        <rFont val="Arial"/>
        <family val="2"/>
        <charset val="238"/>
      </rPr>
      <t xml:space="preserve"> i listopad 2023;
ožujak, </t>
    </r>
    <r>
      <rPr>
        <sz val="11"/>
        <color rgb="FFFF0000"/>
        <rFont val="Arial"/>
        <family val="2"/>
        <charset val="238"/>
      </rPr>
      <t>svibanj</t>
    </r>
    <r>
      <rPr>
        <sz val="11"/>
        <rFont val="Arial"/>
        <family val="2"/>
        <charset val="238"/>
      </rPr>
      <t xml:space="preserve"> i listopad 2024.</t>
    </r>
  </si>
  <si>
    <t>A916038</t>
  </si>
  <si>
    <r>
      <t xml:space="preserve">Broj projekata 
</t>
    </r>
    <r>
      <rPr>
        <strike/>
        <sz val="11"/>
        <color rgb="FFFF0000"/>
        <rFont val="Arial"/>
        <family val="2"/>
        <charset val="238"/>
      </rPr>
      <t>Broj danih mišljenja, očitovanja i odgovora na upite dionika</t>
    </r>
  </si>
  <si>
    <r>
      <t xml:space="preserve">Broj projekata suradnje
</t>
    </r>
    <r>
      <rPr>
        <sz val="11"/>
        <color rgb="FFFF0000"/>
        <rFont val="Arial"/>
        <family val="2"/>
        <charset val="238"/>
      </rPr>
      <t>Broj provedenih istraživanja/mapiranja</t>
    </r>
  </si>
  <si>
    <t xml:space="preserve">Objava Javnog poziva dodjele sredstava jednom godišnje
Izrada portala Održivog turizma
</t>
  </si>
  <si>
    <t xml:space="preserve">travanj 2022.-2024.;
lipanj 2023
</t>
  </si>
  <si>
    <r>
      <t xml:space="preserve">Poticanje i promoviranje zdravstveno usmjereno tjelesnog vježbanja i stvaranje uvjeta za bavljenje sportom </t>
    </r>
    <r>
      <rPr>
        <sz val="11"/>
        <color rgb="FFFF0000"/>
        <rFont val="Arial"/>
        <family val="2"/>
        <charset val="238"/>
      </rPr>
      <t>kroz jednaku dostupnost funkcionalnih sportskih građevina na cijelom području RH</t>
    </r>
  </si>
  <si>
    <r>
      <rPr>
        <sz val="11"/>
        <color theme="1"/>
        <rFont val="Arial"/>
        <family val="2"/>
        <charset val="238"/>
      </rPr>
      <t xml:space="preserve">1. </t>
    </r>
    <r>
      <rPr>
        <strike/>
        <sz val="11"/>
        <color rgb="FFFF0000"/>
        <rFont val="Arial"/>
        <family val="2"/>
        <charset val="238"/>
      </rPr>
      <t>Uvedeni vaučeri za sufinanciranje bavljenja sportskim aktivnostima</t>
    </r>
    <r>
      <rPr>
        <sz val="11"/>
        <color theme="1"/>
        <rFont val="Arial"/>
        <family val="2"/>
        <charset val="238"/>
      </rPr>
      <t xml:space="preserve"> </t>
    </r>
    <r>
      <rPr>
        <sz val="11"/>
        <color rgb="FFFF0000"/>
        <rFont val="Arial"/>
        <family val="2"/>
        <charset val="238"/>
      </rPr>
      <t>Raspisan natječaj za poticanje programa bavljenja sportom i zdravstveno usmjerenim tjelesnim vježbanjem</t>
    </r>
    <r>
      <rPr>
        <sz val="11"/>
        <color theme="1"/>
        <rFont val="Arial"/>
        <family val="2"/>
        <charset val="238"/>
      </rPr>
      <t xml:space="preserve"> 2. donesen Akcijski plan za zdravstveno usmjereno tjelesno vježbanje 3. </t>
    </r>
    <r>
      <rPr>
        <strike/>
        <sz val="11"/>
        <color rgb="FFFF0000"/>
        <rFont val="Arial"/>
        <family val="2"/>
        <charset val="238"/>
      </rPr>
      <t xml:space="preserve">Uspostavljen sustav za upravljanje, održavanje,  obnovu i izgradnju sportske infrastrukture </t>
    </r>
    <r>
      <rPr>
        <sz val="11"/>
        <rFont val="Arial"/>
        <family val="2"/>
        <charset val="238"/>
      </rPr>
      <t xml:space="preserve"> </t>
    </r>
    <r>
      <rPr>
        <sz val="11"/>
        <color rgb="FFFF0000"/>
        <rFont val="Arial"/>
        <family val="2"/>
        <charset val="238"/>
      </rPr>
      <t>Raspisan natječaj za  obnovu</t>
    </r>
    <r>
      <rPr>
        <sz val="11"/>
        <color rgb="FF00B050"/>
        <rFont val="Arial"/>
        <family val="2"/>
        <charset val="238"/>
      </rPr>
      <t>,</t>
    </r>
    <r>
      <rPr>
        <sz val="11"/>
        <color rgb="FFFF0000"/>
        <rFont val="Arial"/>
        <family val="2"/>
        <charset val="238"/>
      </rPr>
      <t xml:space="preserve"> izgradnju i opremanje sportskih građevina</t>
    </r>
  </si>
  <si>
    <r>
      <t xml:space="preserve">Broj sufinanciranih projekata </t>
    </r>
    <r>
      <rPr>
        <strike/>
        <sz val="11"/>
        <color rgb="FFFF0000"/>
        <rFont val="Arial"/>
        <family val="2"/>
        <charset val="238"/>
      </rPr>
      <t>upravljanja, održavanja,</t>
    </r>
    <r>
      <rPr>
        <sz val="11"/>
        <color theme="1"/>
        <rFont val="Arial"/>
        <family val="2"/>
        <charset val="238"/>
      </rPr>
      <t xml:space="preserve"> obnove</t>
    </r>
    <r>
      <rPr>
        <sz val="11"/>
        <color rgb="FFFF0000"/>
        <rFont val="Arial"/>
        <family val="2"/>
        <charset val="238"/>
      </rPr>
      <t>,</t>
    </r>
    <r>
      <rPr>
        <sz val="11"/>
        <color theme="1"/>
        <rFont val="Arial"/>
        <family val="2"/>
        <charset val="238"/>
      </rPr>
      <t xml:space="preserve"> izgradnje </t>
    </r>
    <r>
      <rPr>
        <sz val="11"/>
        <color rgb="FFFF0000"/>
        <rFont val="Arial"/>
        <family val="2"/>
        <charset val="238"/>
      </rPr>
      <t>i opremanja</t>
    </r>
    <r>
      <rPr>
        <sz val="11"/>
        <color rgb="FF00B050"/>
        <rFont val="Arial"/>
        <family val="2"/>
        <charset val="238"/>
      </rPr>
      <t xml:space="preserve"> </t>
    </r>
    <r>
      <rPr>
        <sz val="11"/>
        <color theme="1"/>
        <rFont val="Arial"/>
        <family val="2"/>
        <charset val="238"/>
      </rPr>
      <t>sportsk</t>
    </r>
    <r>
      <rPr>
        <sz val="11"/>
        <color rgb="FFFF0000"/>
        <rFont val="Arial"/>
        <family val="2"/>
        <charset val="238"/>
      </rPr>
      <t>ih građevina</t>
    </r>
  </si>
  <si>
    <t>Iniciranje i provedba strateških projekata u turizmu</t>
  </si>
  <si>
    <t>Pomoć poduzetnicima sektora turizma i sporta uslijed krize uzrokovane pandemijom virusa COVID-19</t>
  </si>
  <si>
    <t>CSR 1a, SDG 8</t>
  </si>
  <si>
    <t xml:space="preserve">CSR 1a, 3a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</si>
</sst>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53">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sz val="10"/>
      <color indexed="81"/>
      <name val="Tahoma"/>
      <family val="2"/>
      <charset val="238"/>
    </font>
    <font>
      <b/>
      <sz val="16"/>
      <name val="Arial"/>
      <family val="2"/>
      <charset val="238"/>
    </font>
    <font>
      <sz val="14"/>
      <name val="Arial"/>
      <family val="2"/>
      <charset val="238"/>
    </font>
    <font>
      <sz val="14"/>
      <name val="Calibri"/>
      <family val="2"/>
      <charset val="238"/>
    </font>
    <font>
      <sz val="11"/>
      <color rgb="FF9C5700"/>
      <name val="Calibri"/>
      <family val="2"/>
      <charset val="238"/>
      <scheme val="minor"/>
    </font>
    <font>
      <b/>
      <sz val="9"/>
      <color rgb="FF000000"/>
      <name val="Tahoma"/>
      <family val="2"/>
      <charset val="238"/>
    </font>
    <font>
      <sz val="9"/>
      <color rgb="FF000000"/>
      <name val="Tahoma"/>
      <family val="2"/>
      <charset val="238"/>
    </font>
    <font>
      <sz val="10"/>
      <color rgb="FF000000"/>
      <name val="Tahoma"/>
      <family val="2"/>
      <charset val="238"/>
    </font>
    <font>
      <b/>
      <sz val="11"/>
      <color rgb="FF000000"/>
      <name val="Tahoma"/>
      <family val="2"/>
      <charset val="238"/>
    </font>
    <font>
      <sz val="11"/>
      <color rgb="FF000000"/>
      <name val="Tahoma"/>
      <family val="2"/>
      <charset val="238"/>
    </font>
    <font>
      <sz val="14"/>
      <name val="Arial Nova"/>
      <family val="2"/>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sz val="11"/>
      <color rgb="FFFF0000"/>
      <name val="Arial"/>
      <family val="2"/>
      <charset val="238"/>
    </font>
    <font>
      <b/>
      <u/>
      <sz val="14"/>
      <name val="Arial"/>
      <family val="2"/>
      <charset val="238"/>
    </font>
    <font>
      <b/>
      <sz val="14"/>
      <color theme="1"/>
      <name val="Arial"/>
      <family val="2"/>
      <charset val="238"/>
    </font>
    <font>
      <sz val="11"/>
      <color theme="1"/>
      <name val="Arial"/>
      <family val="2"/>
      <charset val="238"/>
    </font>
    <font>
      <sz val="11"/>
      <name val="Calibri"/>
      <family val="2"/>
      <charset val="238"/>
      <scheme val="minor"/>
    </font>
    <font>
      <strike/>
      <sz val="11"/>
      <color rgb="FFFF0000"/>
      <name val="Arial"/>
      <family val="2"/>
      <charset val="238"/>
    </font>
    <font>
      <sz val="11"/>
      <color rgb="FF00B050"/>
      <name val="Arial"/>
      <family val="2"/>
      <charset val="238"/>
    </font>
  </fonts>
  <fills count="19">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
      <patternFill patternType="solid">
        <fgColor rgb="FFFFFFFF"/>
        <bgColor rgb="FFF2F2F2"/>
      </patternFill>
    </fill>
    <fill>
      <patternFill patternType="solid">
        <fgColor theme="0" tint="-0.14999847407452621"/>
        <bgColor rgb="FFF2F2F2"/>
      </patternFill>
    </fill>
    <fill>
      <patternFill patternType="solid">
        <fgColor rgb="FFFFFF00"/>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
    <xf numFmtId="0" fontId="0" fillId="0" borderId="0"/>
    <xf numFmtId="0" fontId="11" fillId="0" borderId="0"/>
    <xf numFmtId="0" fontId="34" fillId="14" borderId="0" applyNumberFormat="0" applyBorder="0" applyAlignment="0" applyProtection="0"/>
    <xf numFmtId="0" fontId="1" fillId="0" borderId="0"/>
  </cellStyleXfs>
  <cellXfs count="330">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0" fillId="0" borderId="0" xfId="0" applyAlignment="1">
      <alignment wrapText="1"/>
    </xf>
    <xf numFmtId="0" fontId="32" fillId="0" borderId="0" xfId="0" applyFont="1"/>
    <xf numFmtId="0" fontId="33" fillId="0" borderId="0" xfId="0" applyFont="1" applyAlignment="1">
      <alignment vertical="center" wrapText="1"/>
    </xf>
    <xf numFmtId="0" fontId="33"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40" fillId="0" borderId="0" xfId="0" applyFont="1" applyAlignment="1">
      <alignment vertical="center"/>
    </xf>
    <xf numFmtId="0" fontId="42" fillId="0" borderId="0" xfId="3" applyFont="1" applyAlignment="1">
      <alignment wrapText="1"/>
    </xf>
    <xf numFmtId="0" fontId="44" fillId="12" borderId="36" xfId="3" applyFont="1" applyFill="1" applyBorder="1" applyAlignment="1">
      <alignment vertical="center" wrapText="1"/>
    </xf>
    <xf numFmtId="0" fontId="44" fillId="12" borderId="37" xfId="3" applyFont="1" applyFill="1" applyBorder="1" applyAlignment="1">
      <alignment horizontal="justify" vertical="center" wrapText="1"/>
    </xf>
    <xf numFmtId="0" fontId="42" fillId="0" borderId="38" xfId="3" applyFont="1" applyBorder="1" applyAlignment="1">
      <alignment vertical="center" wrapText="1"/>
    </xf>
    <xf numFmtId="0" fontId="42" fillId="0" borderId="37" xfId="3" applyFont="1" applyBorder="1" applyAlignment="1">
      <alignment vertical="center" wrapText="1"/>
    </xf>
    <xf numFmtId="0" fontId="42" fillId="0" borderId="39" xfId="3" applyFont="1" applyBorder="1" applyAlignment="1">
      <alignment wrapText="1"/>
    </xf>
    <xf numFmtId="0" fontId="42"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42" fillId="0" borderId="36" xfId="3" applyNumberFormat="1" applyFont="1" applyBorder="1" applyAlignment="1">
      <alignment horizontal="justify" vertical="center" wrapText="1"/>
    </xf>
    <xf numFmtId="0" fontId="41"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42" fillId="0" borderId="37" xfId="3" applyFont="1" applyBorder="1" applyAlignment="1">
      <alignment horizontal="left" vertical="center"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12" fillId="15" borderId="36" xfId="3" applyFont="1" applyFill="1" applyBorder="1" applyAlignment="1">
      <alignment vertical="center" wrapText="1"/>
    </xf>
    <xf numFmtId="0" fontId="42" fillId="0" borderId="38" xfId="3" applyFont="1" applyBorder="1" applyAlignment="1">
      <alignment horizontal="left" vertical="center" wrapText="1"/>
    </xf>
    <xf numFmtId="0" fontId="12"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164" fontId="3" fillId="0" borderId="40" xfId="0" applyNumberFormat="1" applyFont="1" applyBorder="1" applyAlignment="1">
      <alignment horizontal="center" vertical="center" wrapText="1"/>
    </xf>
    <xf numFmtId="0" fontId="3" fillId="0" borderId="40" xfId="0" applyFont="1" applyBorder="1" applyAlignment="1">
      <alignment horizontal="center" vertical="center" wrapText="1"/>
    </xf>
    <xf numFmtId="17" fontId="3" fillId="4" borderId="40" xfId="0" applyNumberFormat="1" applyFont="1" applyFill="1" applyBorder="1" applyAlignment="1">
      <alignment horizontal="center" vertical="center" wrapText="1"/>
    </xf>
    <xf numFmtId="0" fontId="3" fillId="0" borderId="40" xfId="0" applyFont="1" applyFill="1" applyBorder="1" applyAlignment="1">
      <alignment horizontal="center" vertical="center" wrapText="1"/>
    </xf>
    <xf numFmtId="49" fontId="3" fillId="0" borderId="40" xfId="0" applyNumberFormat="1" applyFont="1" applyBorder="1" applyAlignment="1">
      <alignment horizontal="center" vertical="center" wrapText="1"/>
    </xf>
    <xf numFmtId="0" fontId="3" fillId="16" borderId="40"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48" fillId="14" borderId="40" xfId="2" applyFont="1" applyBorder="1" applyAlignment="1">
      <alignment horizontal="center" vertical="center" wrapText="1"/>
    </xf>
    <xf numFmtId="4" fontId="3" fillId="0" borderId="40" xfId="0" applyNumberFormat="1" applyFont="1" applyFill="1" applyBorder="1" applyAlignment="1">
      <alignment horizontal="center" vertical="center" wrapText="1"/>
    </xf>
    <xf numFmtId="3" fontId="3" fillId="0" borderId="40" xfId="0" applyNumberFormat="1" applyFont="1" applyFill="1" applyBorder="1" applyAlignment="1">
      <alignment horizontal="center" vertical="center" wrapText="1"/>
    </xf>
    <xf numFmtId="0" fontId="5" fillId="11" borderId="40" xfId="0" applyFont="1" applyFill="1" applyBorder="1" applyAlignment="1">
      <alignment vertical="center" wrapText="1"/>
    </xf>
    <xf numFmtId="0" fontId="5" fillId="4" borderId="40" xfId="0" applyFont="1" applyFill="1" applyBorder="1" applyAlignment="1">
      <alignment vertical="center" wrapText="1"/>
    </xf>
    <xf numFmtId="0" fontId="3" fillId="11" borderId="40" xfId="0" applyFont="1" applyFill="1" applyBorder="1" applyAlignment="1">
      <alignment horizontal="center" vertical="center" wrapText="1"/>
    </xf>
    <xf numFmtId="0" fontId="12" fillId="6" borderId="40" xfId="0" applyFont="1" applyFill="1" applyBorder="1" applyAlignment="1">
      <alignment horizontal="center" vertical="center" wrapText="1"/>
    </xf>
    <xf numFmtId="4" fontId="12" fillId="6" borderId="40" xfId="0" applyNumberFormat="1" applyFont="1" applyFill="1" applyBorder="1" applyAlignment="1">
      <alignment horizontal="center" vertical="center" wrapText="1"/>
    </xf>
    <xf numFmtId="0" fontId="12" fillId="6" borderId="40" xfId="0" applyFont="1" applyFill="1" applyBorder="1" applyAlignment="1">
      <alignment horizontal="center" vertical="center" textRotation="90" wrapText="1"/>
    </xf>
    <xf numFmtId="0" fontId="12" fillId="12" borderId="40" xfId="0" applyFont="1" applyFill="1" applyBorder="1" applyAlignment="1">
      <alignment horizontal="center" vertical="center" textRotation="90" wrapText="1"/>
    </xf>
    <xf numFmtId="0" fontId="12" fillId="7" borderId="40" xfId="0" applyFont="1" applyFill="1" applyBorder="1" applyAlignment="1">
      <alignment horizontal="center" vertical="center" textRotation="90" wrapText="1"/>
    </xf>
    <xf numFmtId="49" fontId="3" fillId="4" borderId="40"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0" fontId="3" fillId="0" borderId="40" xfId="0" applyFont="1" applyFill="1" applyBorder="1" applyAlignment="1">
      <alignment vertical="center" wrapText="1"/>
    </xf>
    <xf numFmtId="17" fontId="3" fillId="6" borderId="40" xfId="0" applyNumberFormat="1" applyFont="1" applyFill="1" applyBorder="1" applyAlignment="1">
      <alignment horizontal="center" vertical="center" wrapText="1"/>
    </xf>
    <xf numFmtId="49" fontId="3" fillId="6" borderId="40" xfId="0" applyNumberFormat="1" applyFont="1" applyFill="1" applyBorder="1" applyAlignment="1">
      <alignment horizontal="center" vertical="center" wrapText="1"/>
    </xf>
    <xf numFmtId="0" fontId="3" fillId="6" borderId="40" xfId="0" applyFont="1" applyFill="1" applyBorder="1" applyAlignment="1">
      <alignment horizontal="center" vertical="center" wrapText="1"/>
    </xf>
    <xf numFmtId="0" fontId="3" fillId="6" borderId="0" xfId="0" applyFont="1" applyFill="1" applyAlignment="1">
      <alignment horizontal="center" vertical="center" wrapText="1"/>
    </xf>
    <xf numFmtId="1" fontId="3" fillId="6" borderId="40" xfId="0" applyNumberFormat="1" applyFont="1" applyFill="1" applyBorder="1" applyAlignment="1">
      <alignment horizontal="center" vertical="center" wrapText="1"/>
    </xf>
    <xf numFmtId="17" fontId="51" fillId="6" borderId="40" xfId="0" applyNumberFormat="1" applyFont="1" applyFill="1" applyBorder="1" applyAlignment="1">
      <alignment horizontal="center" vertical="center" wrapText="1"/>
    </xf>
    <xf numFmtId="0" fontId="3" fillId="0" borderId="40" xfId="0" applyFont="1" applyFill="1" applyBorder="1" applyAlignment="1">
      <alignment horizontal="center" vertical="center" wrapText="1"/>
    </xf>
    <xf numFmtId="0" fontId="46" fillId="6" borderId="40" xfId="0" applyFont="1" applyFill="1" applyBorder="1" applyAlignment="1">
      <alignment horizontal="center" vertical="center" wrapText="1"/>
    </xf>
    <xf numFmtId="17" fontId="46" fillId="6" borderId="40" xfId="0" applyNumberFormat="1" applyFont="1" applyFill="1" applyBorder="1" applyAlignment="1">
      <alignment horizontal="center" vertical="center" wrapText="1"/>
    </xf>
    <xf numFmtId="49" fontId="46" fillId="6" borderId="40" xfId="0" applyNumberFormat="1" applyFont="1" applyFill="1" applyBorder="1" applyAlignment="1">
      <alignment horizontal="center" vertical="center" wrapText="1"/>
    </xf>
    <xf numFmtId="3" fontId="46" fillId="6" borderId="40" xfId="0" applyNumberFormat="1" applyFont="1" applyFill="1" applyBorder="1" applyAlignment="1">
      <alignment horizontal="center" vertical="center" wrapText="1"/>
    </xf>
    <xf numFmtId="3" fontId="3" fillId="6" borderId="40" xfId="0" applyNumberFormat="1" applyFont="1" applyFill="1" applyBorder="1" applyAlignment="1">
      <alignment horizontal="center" vertical="center" wrapText="1"/>
    </xf>
    <xf numFmtId="0" fontId="0" fillId="6" borderId="0" xfId="0" applyFill="1"/>
    <xf numFmtId="4" fontId="46" fillId="6" borderId="40" xfId="0" applyNumberFormat="1" applyFont="1" applyFill="1" applyBorder="1" applyAlignment="1">
      <alignment horizontal="center" vertical="center" wrapText="1"/>
    </xf>
    <xf numFmtId="164" fontId="3" fillId="6" borderId="40" xfId="0" applyNumberFormat="1" applyFont="1" applyFill="1" applyBorder="1" applyAlignment="1">
      <alignment horizontal="center" vertical="center" wrapText="1"/>
    </xf>
    <xf numFmtId="0" fontId="3" fillId="17" borderId="40" xfId="0" applyFont="1" applyFill="1" applyBorder="1" applyAlignment="1">
      <alignment horizontal="center" vertical="center" wrapText="1"/>
    </xf>
    <xf numFmtId="49" fontId="51" fillId="6" borderId="40" xfId="0" applyNumberFormat="1" applyFont="1" applyFill="1" applyBorder="1" applyAlignment="1">
      <alignment horizontal="center" vertical="center" wrapText="1"/>
    </xf>
    <xf numFmtId="3" fontId="51" fillId="6" borderId="40" xfId="0" applyNumberFormat="1" applyFont="1" applyFill="1" applyBorder="1" applyAlignment="1">
      <alignment horizontal="center" vertical="center" wrapText="1"/>
    </xf>
    <xf numFmtId="0" fontId="3" fillId="18" borderId="0" xfId="0" applyFont="1" applyFill="1" applyAlignment="1">
      <alignment horizontal="center" vertical="center" wrapText="1"/>
    </xf>
    <xf numFmtId="0" fontId="3" fillId="18" borderId="42" xfId="0" applyFont="1" applyFill="1" applyBorder="1" applyAlignment="1">
      <alignment horizontal="center" vertical="center" wrapText="1"/>
    </xf>
    <xf numFmtId="0" fontId="46" fillId="18" borderId="42" xfId="0" applyFont="1" applyFill="1" applyBorder="1" applyAlignment="1">
      <alignment horizontal="center" vertical="center" wrapText="1"/>
    </xf>
    <xf numFmtId="4" fontId="46" fillId="18" borderId="42" xfId="0" applyNumberFormat="1" applyFont="1" applyFill="1" applyBorder="1" applyAlignment="1">
      <alignment horizontal="center" vertical="center" wrapText="1"/>
    </xf>
    <xf numFmtId="17" fontId="46" fillId="18" borderId="42" xfId="0" applyNumberFormat="1" applyFont="1" applyFill="1" applyBorder="1" applyAlignment="1">
      <alignment horizontal="center" vertical="center" wrapText="1"/>
    </xf>
    <xf numFmtId="1" fontId="46" fillId="18" borderId="42" xfId="0" applyNumberFormat="1" applyFont="1" applyFill="1" applyBorder="1" applyAlignment="1">
      <alignment horizontal="center" vertical="center" wrapText="1"/>
    </xf>
    <xf numFmtId="0" fontId="3" fillId="6" borderId="40" xfId="0" applyFont="1" applyFill="1" applyBorder="1" applyAlignment="1">
      <alignment horizontal="center" vertical="center" wrapText="1"/>
    </xf>
    <xf numFmtId="17" fontId="3" fillId="6" borderId="40" xfId="0" applyNumberFormat="1" applyFont="1" applyFill="1" applyBorder="1" applyAlignment="1">
      <alignment horizontal="center" vertical="center" wrapText="1"/>
    </xf>
    <xf numFmtId="0" fontId="51" fillId="6" borderId="40" xfId="0" applyFont="1" applyFill="1" applyBorder="1" applyAlignment="1">
      <alignment horizontal="center" vertical="center" wrapText="1"/>
    </xf>
    <xf numFmtId="17" fontId="51" fillId="6" borderId="40" xfId="0" applyNumberFormat="1" applyFont="1" applyFill="1" applyBorder="1" applyAlignment="1">
      <alignment horizontal="center" vertical="center" wrapText="1"/>
    </xf>
    <xf numFmtId="0" fontId="46" fillId="6" borderId="0" xfId="0" applyFont="1" applyFill="1" applyAlignment="1">
      <alignment horizontal="center" vertical="center" wrapText="1"/>
    </xf>
    <xf numFmtId="17" fontId="46" fillId="6" borderId="40" xfId="0" applyNumberFormat="1" applyFont="1" applyFill="1" applyBorder="1" applyAlignment="1">
      <alignment horizontal="left" vertical="center" wrapText="1"/>
    </xf>
    <xf numFmtId="0" fontId="3" fillId="6" borderId="40" xfId="0" applyFont="1" applyFill="1" applyBorder="1" applyAlignment="1">
      <alignment horizontal="center" vertical="center" wrapText="1"/>
    </xf>
    <xf numFmtId="17" fontId="51" fillId="6" borderId="40" xfId="0" applyNumberFormat="1" applyFont="1" applyFill="1" applyBorder="1" applyAlignment="1">
      <alignment horizontal="center" vertical="center" wrapText="1"/>
    </xf>
    <xf numFmtId="0" fontId="46" fillId="6" borderId="40" xfId="0" applyFont="1" applyFill="1" applyBorder="1" applyAlignment="1">
      <alignment horizontal="center" vertical="center" wrapText="1"/>
    </xf>
    <xf numFmtId="0" fontId="49" fillId="6" borderId="40" xfId="0" applyFont="1" applyFill="1" applyBorder="1" applyAlignment="1">
      <alignment horizontal="center" vertical="center" wrapText="1"/>
    </xf>
    <xf numFmtId="0" fontId="3" fillId="6" borderId="40" xfId="0" applyFont="1" applyFill="1" applyBorder="1" applyAlignment="1">
      <alignment vertical="center" wrapText="1"/>
    </xf>
    <xf numFmtId="17" fontId="3" fillId="6" borderId="40" xfId="0" applyNumberFormat="1" applyFont="1" applyFill="1" applyBorder="1" applyAlignment="1">
      <alignment vertical="center" wrapText="1"/>
    </xf>
    <xf numFmtId="0" fontId="46" fillId="6" borderId="41" xfId="0" applyFont="1" applyFill="1" applyBorder="1" applyAlignment="1">
      <alignment vertical="center" wrapText="1"/>
    </xf>
    <xf numFmtId="0" fontId="46" fillId="6" borderId="42" xfId="0" applyFont="1" applyFill="1" applyBorder="1" applyAlignment="1">
      <alignment vertical="center" wrapText="1"/>
    </xf>
    <xf numFmtId="17" fontId="46" fillId="6" borderId="41" xfId="0" applyNumberFormat="1" applyFont="1" applyFill="1" applyBorder="1" applyAlignment="1">
      <alignment vertical="center" wrapText="1"/>
    </xf>
    <xf numFmtId="17" fontId="46" fillId="6" borderId="42" xfId="0" applyNumberFormat="1" applyFont="1" applyFill="1" applyBorder="1" applyAlignment="1">
      <alignment vertical="center" wrapText="1"/>
    </xf>
    <xf numFmtId="0" fontId="46" fillId="18" borderId="42" xfId="0" applyFont="1" applyFill="1" applyBorder="1" applyAlignment="1">
      <alignment horizontal="center" vertical="center" wrapText="1"/>
    </xf>
    <xf numFmtId="0" fontId="3" fillId="18" borderId="42"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3" fillId="0" borderId="0" xfId="0" applyFont="1" applyAlignment="1">
      <alignment horizontal="left" wrapText="1"/>
    </xf>
    <xf numFmtId="0" fontId="42" fillId="0" borderId="37" xfId="3" applyFont="1" applyBorder="1" applyAlignment="1">
      <alignment horizontal="left" vertical="center" wrapText="1"/>
    </xf>
    <xf numFmtId="0" fontId="42" fillId="0" borderId="39" xfId="3" applyFont="1" applyBorder="1" applyAlignment="1">
      <alignment horizontal="left" vertical="center" wrapText="1"/>
    </xf>
    <xf numFmtId="0" fontId="3" fillId="6" borderId="41" xfId="0" applyFont="1" applyFill="1" applyBorder="1" applyAlignment="1">
      <alignment horizontal="center" vertical="center" wrapText="1"/>
    </xf>
    <xf numFmtId="0" fontId="3" fillId="6" borderId="43" xfId="0" applyFont="1" applyFill="1" applyBorder="1" applyAlignment="1">
      <alignment horizontal="center" vertical="center" wrapText="1"/>
    </xf>
    <xf numFmtId="0" fontId="3" fillId="6" borderId="42" xfId="0" applyFont="1" applyFill="1" applyBorder="1" applyAlignment="1">
      <alignment horizontal="center" vertical="center" wrapText="1"/>
    </xf>
    <xf numFmtId="0" fontId="46" fillId="6" borderId="41" xfId="0" applyFont="1" applyFill="1" applyBorder="1" applyAlignment="1">
      <alignment horizontal="center" vertical="center" wrapText="1"/>
    </xf>
    <xf numFmtId="0" fontId="46" fillId="6" borderId="43" xfId="0" applyFont="1" applyFill="1" applyBorder="1" applyAlignment="1">
      <alignment horizontal="center" vertical="center" wrapText="1"/>
    </xf>
    <xf numFmtId="0" fontId="46" fillId="6" borderId="42" xfId="0" applyFont="1" applyFill="1" applyBorder="1" applyAlignment="1">
      <alignment horizontal="center" vertical="center" wrapText="1"/>
    </xf>
    <xf numFmtId="4" fontId="3" fillId="6" borderId="41" xfId="0" applyNumberFormat="1" applyFont="1" applyFill="1" applyBorder="1" applyAlignment="1">
      <alignment horizontal="center" vertical="center" wrapText="1"/>
    </xf>
    <xf numFmtId="4" fontId="3" fillId="6" borderId="43" xfId="0" applyNumberFormat="1" applyFont="1" applyFill="1" applyBorder="1" applyAlignment="1">
      <alignment horizontal="center" vertical="center" wrapText="1"/>
    </xf>
    <xf numFmtId="4" fontId="3" fillId="6" borderId="42" xfId="0" applyNumberFormat="1" applyFont="1" applyFill="1" applyBorder="1" applyAlignment="1">
      <alignment horizontal="center" vertical="center" wrapText="1"/>
    </xf>
    <xf numFmtId="0" fontId="3" fillId="6" borderId="40" xfId="0" applyFont="1" applyFill="1" applyBorder="1" applyAlignment="1">
      <alignment horizontal="center" vertical="center" wrapText="1"/>
    </xf>
    <xf numFmtId="0" fontId="46" fillId="6" borderId="40" xfId="0" applyFont="1" applyFill="1" applyBorder="1" applyAlignment="1">
      <alignment horizontal="center" vertical="center" wrapText="1"/>
    </xf>
    <xf numFmtId="17" fontId="3" fillId="6" borderId="40" xfId="0" applyNumberFormat="1" applyFont="1" applyFill="1" applyBorder="1" applyAlignment="1">
      <alignment horizontal="center" vertical="center" wrapText="1"/>
    </xf>
    <xf numFmtId="0" fontId="3" fillId="0" borderId="40" xfId="0" applyFont="1" applyBorder="1" applyAlignment="1">
      <alignment horizontal="center" vertical="center" wrapText="1"/>
    </xf>
    <xf numFmtId="17" fontId="3" fillId="4" borderId="40" xfId="0" applyNumberFormat="1" applyFont="1" applyFill="1" applyBorder="1" applyAlignment="1">
      <alignment horizontal="center" vertical="center" wrapText="1"/>
    </xf>
    <xf numFmtId="0" fontId="3" fillId="4" borderId="40" xfId="0" applyFont="1" applyFill="1" applyBorder="1" applyAlignment="1">
      <alignment horizontal="center" vertical="center" wrapText="1"/>
    </xf>
    <xf numFmtId="17" fontId="3" fillId="0" borderId="40" xfId="0" applyNumberFormat="1" applyFont="1" applyBorder="1" applyAlignment="1">
      <alignment horizontal="center" vertical="center" wrapText="1"/>
    </xf>
    <xf numFmtId="4" fontId="46" fillId="6" borderId="41" xfId="0" applyNumberFormat="1" applyFont="1" applyFill="1" applyBorder="1" applyAlignment="1">
      <alignment horizontal="center" vertical="center" wrapText="1"/>
    </xf>
    <xf numFmtId="4" fontId="46" fillId="6" borderId="42" xfId="0" applyNumberFormat="1" applyFont="1" applyFill="1" applyBorder="1" applyAlignment="1">
      <alignment horizontal="center" vertical="center" wrapText="1"/>
    </xf>
    <xf numFmtId="0" fontId="49" fillId="0" borderId="40" xfId="0" applyFont="1" applyBorder="1" applyAlignment="1">
      <alignment horizontal="center" vertical="center" wrapText="1"/>
    </xf>
    <xf numFmtId="0" fontId="0" fillId="6" borderId="40" xfId="0" applyFill="1" applyBorder="1" applyAlignment="1">
      <alignment horizontal="center" vertical="center" wrapText="1"/>
    </xf>
    <xf numFmtId="0" fontId="1" fillId="6" borderId="40" xfId="0" applyFont="1" applyFill="1" applyBorder="1" applyAlignment="1">
      <alignment horizontal="center" vertical="center" wrapText="1"/>
    </xf>
    <xf numFmtId="164" fontId="3" fillId="6" borderId="40" xfId="0" applyNumberFormat="1" applyFont="1" applyFill="1" applyBorder="1" applyAlignment="1">
      <alignment horizontal="center" vertical="center" wrapText="1"/>
    </xf>
    <xf numFmtId="4" fontId="3" fillId="0" borderId="40" xfId="0" applyNumberFormat="1" applyFont="1" applyBorder="1" applyAlignment="1">
      <alignment horizontal="center" vertical="center" wrapText="1"/>
    </xf>
    <xf numFmtId="4" fontId="3" fillId="6" borderId="40" xfId="0" applyNumberFormat="1" applyFont="1" applyFill="1" applyBorder="1" applyAlignment="1">
      <alignment horizontal="center" vertical="center" wrapText="1"/>
    </xf>
    <xf numFmtId="4" fontId="3" fillId="4" borderId="40" xfId="0" applyNumberFormat="1" applyFont="1" applyFill="1" applyBorder="1" applyAlignment="1">
      <alignment horizontal="center" vertical="center" wrapText="1"/>
    </xf>
    <xf numFmtId="0" fontId="3" fillId="0" borderId="40" xfId="0" applyFont="1" applyFill="1" applyBorder="1" applyAlignment="1">
      <alignment horizontal="center" vertical="center" wrapText="1"/>
    </xf>
    <xf numFmtId="3" fontId="49" fillId="0" borderId="40" xfId="0" applyNumberFormat="1" applyFont="1" applyFill="1" applyBorder="1" applyAlignment="1">
      <alignment horizontal="center" vertical="center" wrapText="1"/>
    </xf>
    <xf numFmtId="49" fontId="49" fillId="0" borderId="40" xfId="0" applyNumberFormat="1" applyFont="1" applyFill="1" applyBorder="1" applyAlignment="1">
      <alignment horizontal="center" vertical="center" wrapText="1"/>
    </xf>
    <xf numFmtId="0" fontId="46" fillId="18" borderId="41" xfId="0" applyFont="1" applyFill="1" applyBorder="1" applyAlignment="1">
      <alignment horizontal="center" vertical="center" wrapText="1"/>
    </xf>
    <xf numFmtId="0" fontId="46" fillId="18" borderId="43" xfId="0" applyFont="1" applyFill="1" applyBorder="1" applyAlignment="1">
      <alignment horizontal="center" vertical="center" wrapText="1"/>
    </xf>
    <xf numFmtId="0" fontId="46" fillId="18" borderId="42" xfId="0" applyFont="1" applyFill="1" applyBorder="1" applyAlignment="1">
      <alignment horizontal="center" vertical="center" wrapText="1"/>
    </xf>
    <xf numFmtId="0" fontId="31" fillId="11" borderId="40" xfId="0" applyFont="1" applyFill="1" applyBorder="1" applyAlignment="1">
      <alignment horizontal="left" vertical="center" wrapText="1"/>
    </xf>
    <xf numFmtId="0" fontId="5" fillId="11" borderId="40" xfId="0" applyFont="1" applyFill="1" applyBorder="1" applyAlignment="1">
      <alignment horizontal="left" vertical="center" wrapText="1"/>
    </xf>
    <xf numFmtId="0" fontId="3" fillId="11" borderId="40"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12" fillId="11" borderId="40" xfId="0" applyFont="1" applyFill="1" applyBorder="1" applyAlignment="1">
      <alignment horizontal="left" vertical="center" wrapText="1"/>
    </xf>
    <xf numFmtId="0" fontId="12" fillId="14" borderId="40" xfId="2" applyFont="1" applyBorder="1" applyAlignment="1">
      <alignment horizontal="center" vertical="center" wrapText="1"/>
    </xf>
    <xf numFmtId="0" fontId="12" fillId="13" borderId="40" xfId="0" applyFont="1" applyFill="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4" fontId="3" fillId="0" borderId="41" xfId="0" applyNumberFormat="1" applyFont="1" applyBorder="1" applyAlignment="1">
      <alignment horizontal="center" vertical="center" wrapText="1"/>
    </xf>
    <xf numFmtId="4" fontId="3" fillId="0" borderId="42" xfId="0" applyNumberFormat="1" applyFont="1" applyBorder="1" applyAlignment="1">
      <alignment horizontal="center" vertical="center" wrapText="1"/>
    </xf>
    <xf numFmtId="4" fontId="46" fillId="6" borderId="43" xfId="0" applyNumberFormat="1" applyFont="1" applyFill="1" applyBorder="1" applyAlignment="1">
      <alignment horizontal="center" vertical="center" wrapText="1"/>
    </xf>
    <xf numFmtId="4" fontId="49" fillId="6" borderId="40" xfId="0" applyNumberFormat="1" applyFont="1" applyFill="1" applyBorder="1" applyAlignment="1">
      <alignment horizontal="center" vertical="center" wrapText="1"/>
    </xf>
    <xf numFmtId="0" fontId="49" fillId="6" borderId="40" xfId="0" applyFont="1" applyFill="1" applyBorder="1" applyAlignment="1">
      <alignment horizontal="center" vertical="center" wrapText="1"/>
    </xf>
    <xf numFmtId="1" fontId="51" fillId="6" borderId="40" xfId="0" applyNumberFormat="1" applyFont="1" applyFill="1" applyBorder="1" applyAlignment="1">
      <alignment horizontal="center" vertical="center" wrapText="1"/>
    </xf>
    <xf numFmtId="0" fontId="51" fillId="6" borderId="40" xfId="0" applyFont="1" applyFill="1" applyBorder="1" applyAlignment="1">
      <alignment horizontal="center" vertical="center" wrapText="1"/>
    </xf>
    <xf numFmtId="1" fontId="3" fillId="6" borderId="40" xfId="0" applyNumberFormat="1" applyFont="1" applyFill="1" applyBorder="1" applyAlignment="1">
      <alignment horizontal="center" vertical="center" wrapText="1"/>
    </xf>
    <xf numFmtId="17" fontId="51" fillId="6" borderId="40" xfId="0" applyNumberFormat="1" applyFont="1" applyFill="1" applyBorder="1" applyAlignment="1">
      <alignment horizontal="center" vertical="center" wrapText="1"/>
    </xf>
    <xf numFmtId="0" fontId="50" fillId="0" borderId="40" xfId="0" applyFont="1" applyFill="1" applyBorder="1" applyAlignment="1">
      <alignment horizontal="center"/>
    </xf>
    <xf numFmtId="4" fontId="3" fillId="0" borderId="40" xfId="0" applyNumberFormat="1" applyFont="1" applyFill="1" applyBorder="1" applyAlignment="1">
      <alignment horizontal="center" vertical="center" wrapText="1"/>
    </xf>
    <xf numFmtId="17" fontId="3" fillId="6" borderId="41" xfId="0" applyNumberFormat="1" applyFont="1" applyFill="1" applyBorder="1" applyAlignment="1">
      <alignment horizontal="center" vertical="center" wrapText="1"/>
    </xf>
    <xf numFmtId="17" fontId="3" fillId="6" borderId="43" xfId="0" applyNumberFormat="1" applyFont="1" applyFill="1" applyBorder="1" applyAlignment="1">
      <alignment horizontal="center" vertical="center" wrapText="1"/>
    </xf>
    <xf numFmtId="17" fontId="3" fillId="6" borderId="42" xfId="0" applyNumberFormat="1" applyFont="1" applyFill="1" applyBorder="1" applyAlignment="1">
      <alignment horizontal="center" vertical="center" wrapText="1"/>
    </xf>
    <xf numFmtId="9" fontId="49" fillId="4" borderId="40" xfId="0" applyNumberFormat="1" applyFont="1" applyFill="1" applyBorder="1" applyAlignment="1">
      <alignment horizontal="center" vertical="center" wrapText="1"/>
    </xf>
    <xf numFmtId="1" fontId="46" fillId="18" borderId="41" xfId="0" applyNumberFormat="1" applyFont="1" applyFill="1" applyBorder="1" applyAlignment="1">
      <alignment horizontal="center" vertical="center" wrapText="1"/>
    </xf>
    <xf numFmtId="1" fontId="46" fillId="18" borderId="43" xfId="0" applyNumberFormat="1" applyFont="1" applyFill="1" applyBorder="1" applyAlignment="1">
      <alignment horizontal="center" vertical="center" wrapText="1"/>
    </xf>
    <xf numFmtId="1" fontId="46" fillId="18" borderId="42" xfId="0" applyNumberFormat="1" applyFont="1" applyFill="1" applyBorder="1" applyAlignment="1">
      <alignment horizontal="center" vertical="center" wrapText="1"/>
    </xf>
    <xf numFmtId="17" fontId="46" fillId="18" borderId="41" xfId="0" applyNumberFormat="1" applyFont="1" applyFill="1" applyBorder="1" applyAlignment="1">
      <alignment horizontal="center" vertical="center" wrapText="1"/>
    </xf>
    <xf numFmtId="17" fontId="46" fillId="18" borderId="43" xfId="0" applyNumberFormat="1" applyFont="1" applyFill="1" applyBorder="1" applyAlignment="1">
      <alignment horizontal="center" vertical="center" wrapText="1"/>
    </xf>
    <xf numFmtId="17" fontId="46" fillId="18" borderId="42" xfId="0" applyNumberFormat="1" applyFont="1" applyFill="1" applyBorder="1" applyAlignment="1">
      <alignment horizontal="center" vertical="center" wrapText="1"/>
    </xf>
    <xf numFmtId="0" fontId="3" fillId="16" borderId="40" xfId="0" applyFont="1" applyFill="1" applyBorder="1" applyAlignment="1">
      <alignment horizontal="center" vertical="center" wrapText="1"/>
    </xf>
    <xf numFmtId="0" fontId="49" fillId="4" borderId="40" xfId="0" applyFont="1" applyFill="1" applyBorder="1" applyAlignment="1">
      <alignment horizontal="center" vertical="center" wrapText="1"/>
    </xf>
    <xf numFmtId="4" fontId="46" fillId="18" borderId="41" xfId="0" applyNumberFormat="1" applyFont="1" applyFill="1" applyBorder="1" applyAlignment="1">
      <alignment horizontal="center" vertical="center" wrapText="1"/>
    </xf>
    <xf numFmtId="4" fontId="3" fillId="18" borderId="43" xfId="0" applyNumberFormat="1" applyFont="1" applyFill="1" applyBorder="1" applyAlignment="1">
      <alignment horizontal="center" vertical="center" wrapText="1"/>
    </xf>
    <xf numFmtId="4" fontId="3" fillId="18" borderId="42" xfId="0" applyNumberFormat="1" applyFont="1" applyFill="1" applyBorder="1" applyAlignment="1">
      <alignment horizontal="center" vertical="center" wrapText="1"/>
    </xf>
    <xf numFmtId="0" fontId="3" fillId="18" borderId="41" xfId="0" applyFont="1" applyFill="1" applyBorder="1" applyAlignment="1">
      <alignment horizontal="center" vertical="center" wrapText="1"/>
    </xf>
    <xf numFmtId="0" fontId="3" fillId="18" borderId="43" xfId="0" applyFont="1" applyFill="1" applyBorder="1" applyAlignment="1">
      <alignment horizontal="center" vertical="center" wrapText="1"/>
    </xf>
    <xf numFmtId="0" fontId="3" fillId="18" borderId="42" xfId="0" applyFont="1" applyFill="1" applyBorder="1" applyAlignment="1">
      <alignment horizontal="center" vertical="center" wrapText="1"/>
    </xf>
    <xf numFmtId="49" fontId="3" fillId="6" borderId="40" xfId="0" applyNumberFormat="1" applyFont="1" applyFill="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3"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1" fillId="0" borderId="34"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4">
    <cellStyle name="Neutral" xfId="2" builtinId="28"/>
    <cellStyle name="Normal" xfId="0" builtinId="0"/>
    <cellStyle name="Normal 2" xfId="3"/>
    <cellStyle name="Obično_Prilog 5" xfId="1"/>
  </cellStyles>
  <dxfs count="0"/>
  <tableStyles count="0" defaultTableStyle="TableStyleMedium2" defaultPivotStyle="PivotStyleLight16"/>
  <colors>
    <mruColors>
      <color rgb="FFBEC1F8"/>
      <color rgb="FF85BD7D"/>
      <color rgb="FFFFCC66"/>
      <color rgb="FFCCCC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kotarski\Desktop\izrada%20strategije\provedbeni%20programi%20-%20mints\ispravno\prilog%201.%20predlo&#382;ak%20za%20provedbeni%20program%20(upute%20v%201.0)%20-%20sport%203.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ablica%20prijedloga%20projekata%20i%20programa_uprava%20za%20razvoj%20poduzetni&#353;tva,investicije%20i%20konkurentnost%20turisti&#269;kog%20gospodarstv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slivar\Desktop\prilog%201.%20jp%20predlo&#382;ak%20za%20provedbeni%20program_sektor%20(upute%20v%202.0).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rilog%201.%20predlo&#382;ak%20za%20provedbeni%20program%20(upute%20v%201.0)_icp_ispravljeno_25.11.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kotarski\appdata\local\microsoft\windows\inetcache\content.outlook\345cg0i5\copy%20of%20prilog%201.%20predlo&#382;ak%20za%20provedbeni%20program%20(upute%20v%201.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slivar\AppData\Local\Microsoft\Windows\INetCache\Content.Outlook\RDSU50CJ\Predlo&#382;ak%20za%20provedbeni%20program%20(Upute%20v%201.0)_drugi%20krug_objedinjen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kslivar\appdata\local\microsoft\windows\inetcache\content.outlook\rdsu50cj\prilog%201.%20predlo&#382;ak%20za%20provedbeni%20program%203.11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PRIORITETNE I REFORMSKE MJERE"/>
      <sheetName val="INVESTICIJSKE MJERE"/>
      <sheetName val="OSTALE MJERE"/>
      <sheetName val="Upute za popunjavanje "/>
      <sheetName val="Prilog 1 "/>
      <sheetName val="Data"/>
      <sheetName val="POKAZATELJI ISHODA"/>
      <sheetName val="IZVJEĆE MJERE"/>
      <sheetName val="IZVJEŠĆE CILJEVI"/>
      <sheetName val="TABLICA RIZIKA"/>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UPUTE"/>
      <sheetName val="PRIORITETNE I REFORMSKE MJERE"/>
      <sheetName val="INVESTICIJSKE MJERE"/>
      <sheetName val="OSTALE MJERE"/>
      <sheetName val="Upute za popunjavanje "/>
      <sheetName val="Prilog 1 "/>
      <sheetName val="POKAZATELJI ISHODA"/>
      <sheetName val="IZVJEĆE MJERE"/>
      <sheetName val="IZVJEŠĆE CILJEVI"/>
      <sheetName val="TABLICA RIZIKA"/>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PRIORITETNE I REFORMSKE MJERE"/>
      <sheetName val="INVESTICIJSKE MJERE"/>
      <sheetName val="OSTALE MJERE"/>
      <sheetName val="Upute za popunjavanje "/>
      <sheetName val="Prilog 1 "/>
      <sheetName val="Data"/>
      <sheetName val="POKAZATELJI ISHODA"/>
      <sheetName val="IZVJEĆE MJERE"/>
      <sheetName val="IZVJEŠĆE CILJEVI"/>
      <sheetName val="TABLICA RIZIKA"/>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za popunjavanje "/>
      <sheetName val="UPUTE"/>
      <sheetName val="PRIORITETNE I REFORMSKE MJERE"/>
      <sheetName val="INVESTICIJSKE MJERE"/>
      <sheetName val="OSTALE MJERE"/>
      <sheetName val="Prilog 1 "/>
      <sheetName val="Data"/>
      <sheetName val="POKAZATELJI ISHODA"/>
      <sheetName val="IZVJEĆE MJERE"/>
      <sheetName val="IZVJEŠĆE CILJEVI"/>
      <sheetName val="TABLICA RIZIK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UPUTE"/>
      <sheetName val="PRIORITETNE I REFORMSKE MJERE"/>
      <sheetName val="INVESTICIJSKE MJERE"/>
      <sheetName val="OSTALE MJERE"/>
      <sheetName val="Upute za popunjavanje "/>
      <sheetName val="Prilog 1 "/>
      <sheetName val="Sheet2"/>
      <sheetName val="Sheet1"/>
      <sheetName val="POKAZATELJI ISHODA"/>
      <sheetName val="IZVJEĆE MJERE"/>
      <sheetName val="IZVJEŠĆE CILJEVI"/>
      <sheetName val="TABLICA RIZIK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4140625" defaultRowHeight="13.2"/>
  <cols>
    <col min="1" max="1" width="179.88671875" style="43" customWidth="1"/>
    <col min="2" max="16384" width="11.44140625" style="43"/>
  </cols>
  <sheetData>
    <row r="1" spans="1:1">
      <c r="A1" s="44" t="s">
        <v>0</v>
      </c>
    </row>
    <row r="2" spans="1:1">
      <c r="A2" s="51" t="s">
        <v>1</v>
      </c>
    </row>
    <row r="3" spans="1:1" ht="52.8">
      <c r="A3" s="51" t="s">
        <v>2</v>
      </c>
    </row>
    <row r="4" spans="1:1" ht="26.4">
      <c r="A4" s="51" t="s">
        <v>3</v>
      </c>
    </row>
    <row r="5" spans="1:1" ht="26.4">
      <c r="A5" s="51" t="s">
        <v>4</v>
      </c>
    </row>
    <row r="6" spans="1:1">
      <c r="A6" s="51" t="s">
        <v>5</v>
      </c>
    </row>
    <row r="7" spans="1:1" ht="26.4">
      <c r="A7" s="51" t="s">
        <v>6</v>
      </c>
    </row>
    <row r="8" spans="1:1">
      <c r="A8" s="51" t="s">
        <v>7</v>
      </c>
    </row>
    <row r="10" spans="1:1">
      <c r="A10" s="44" t="s">
        <v>8</v>
      </c>
    </row>
    <row r="11" spans="1:1" ht="26.4">
      <c r="A11" s="51" t="s">
        <v>9</v>
      </c>
    </row>
    <row r="12" spans="1:1">
      <c r="A12" s="51" t="s">
        <v>10</v>
      </c>
    </row>
    <row r="13" spans="1:1">
      <c r="A13" s="51" t="s">
        <v>11</v>
      </c>
    </row>
    <row r="14" spans="1:1">
      <c r="A14" s="51" t="s">
        <v>12</v>
      </c>
    </row>
    <row r="15" spans="1:1" ht="26.4">
      <c r="A15" s="51" t="s">
        <v>13</v>
      </c>
    </row>
    <row r="16" spans="1:1">
      <c r="A16" s="51" t="s">
        <v>14</v>
      </c>
    </row>
    <row r="17" spans="1:1" ht="26.4">
      <c r="A17" s="51" t="s">
        <v>15</v>
      </c>
    </row>
    <row r="19" spans="1:1">
      <c r="A19" s="45" t="s">
        <v>16</v>
      </c>
    </row>
    <row r="20" spans="1:1" ht="66">
      <c r="A20" s="52" t="s">
        <v>17</v>
      </c>
    </row>
    <row r="21" spans="1:1" ht="39.6">
      <c r="A21" s="52" t="s">
        <v>18</v>
      </c>
    </row>
    <row r="22" spans="1:1" ht="26.4">
      <c r="A22" s="52" t="s">
        <v>19</v>
      </c>
    </row>
    <row r="23" spans="1:1" ht="26.4">
      <c r="A23" s="52" t="s">
        <v>20</v>
      </c>
    </row>
    <row r="24" spans="1:1">
      <c r="A24" s="52" t="s">
        <v>21</v>
      </c>
    </row>
    <row r="25" spans="1:1" ht="26.4">
      <c r="A25" s="52" t="s">
        <v>22</v>
      </c>
    </row>
    <row r="26" spans="1:1" ht="26.4">
      <c r="A26" s="52" t="s">
        <v>23</v>
      </c>
    </row>
    <row r="27" spans="1:1" ht="66">
      <c r="A27" s="52" t="s">
        <v>24</v>
      </c>
    </row>
    <row r="28" spans="1:1" ht="26.4">
      <c r="A28" s="52" t="s">
        <v>25</v>
      </c>
    </row>
    <row r="29" spans="1:1">
      <c r="A29" s="52" t="s">
        <v>26</v>
      </c>
    </row>
    <row r="31" spans="1:1">
      <c r="A31" s="46" t="s">
        <v>27</v>
      </c>
    </row>
    <row r="32" spans="1:1">
      <c r="A32" s="53" t="s">
        <v>28</v>
      </c>
    </row>
    <row r="33" spans="1:1" ht="26.4">
      <c r="A33" s="52" t="s">
        <v>29</v>
      </c>
    </row>
    <row r="34" spans="1:1" ht="26.4">
      <c r="A34" s="52" t="s">
        <v>30</v>
      </c>
    </row>
    <row r="35" spans="1:1" ht="26.4">
      <c r="A35" s="52" t="s">
        <v>31</v>
      </c>
    </row>
    <row r="36" spans="1:1">
      <c r="A36" s="52" t="s">
        <v>32</v>
      </c>
    </row>
    <row r="37" spans="1:1" ht="26.4">
      <c r="A37" s="52" t="s">
        <v>33</v>
      </c>
    </row>
    <row r="38" spans="1:1" ht="26.4">
      <c r="A38" s="52" t="s">
        <v>34</v>
      </c>
    </row>
    <row r="39" spans="1:1" ht="26.4">
      <c r="A39" s="52" t="s">
        <v>35</v>
      </c>
    </row>
    <row r="40" spans="1:1" ht="26.4">
      <c r="A40" s="52" t="s">
        <v>36</v>
      </c>
    </row>
    <row r="41" spans="1:1">
      <c r="A41" s="52" t="s">
        <v>37</v>
      </c>
    </row>
    <row r="42" spans="1:1" ht="26.4">
      <c r="A42" s="52" t="s">
        <v>38</v>
      </c>
    </row>
    <row r="43" spans="1:1">
      <c r="A43" s="52" t="s">
        <v>39</v>
      </c>
    </row>
    <row r="44" spans="1:1" ht="26.4">
      <c r="A44" s="52" t="s">
        <v>40</v>
      </c>
    </row>
    <row r="45" spans="1:1" ht="26.4">
      <c r="A45" s="52" t="s">
        <v>41</v>
      </c>
    </row>
    <row r="46" spans="1:1" ht="52.8">
      <c r="A46" s="52" t="s">
        <v>42</v>
      </c>
    </row>
    <row r="47" spans="1:1" ht="39.6">
      <c r="A47" s="52" t="s">
        <v>43</v>
      </c>
    </row>
    <row r="48" spans="1:1" ht="26.4">
      <c r="A48" s="52"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8671875" defaultRowHeight="13.2"/>
  <cols>
    <col min="1" max="1" width="42.88671875" customWidth="1"/>
    <col min="2" max="2" width="19.44140625" customWidth="1"/>
    <col min="3" max="3" width="37" customWidth="1"/>
    <col min="4" max="7" width="12.33203125" customWidth="1"/>
    <col min="8" max="8" width="18.109375" customWidth="1"/>
  </cols>
  <sheetData>
    <row r="1" spans="1:8" ht="30" customHeight="1">
      <c r="A1" s="304" t="s">
        <v>195</v>
      </c>
      <c r="B1" s="305"/>
      <c r="C1" s="305"/>
      <c r="D1" s="305"/>
      <c r="E1" s="305"/>
      <c r="F1" s="305"/>
      <c r="G1" s="305"/>
      <c r="H1" s="306"/>
    </row>
    <row r="2" spans="1:8" ht="21" customHeight="1">
      <c r="A2" s="36" t="s">
        <v>173</v>
      </c>
      <c r="B2" s="288" t="s">
        <v>174</v>
      </c>
      <c r="C2" s="288"/>
      <c r="D2" s="288"/>
      <c r="E2" s="288"/>
      <c r="F2" s="288"/>
      <c r="G2" s="288"/>
      <c r="H2" s="288"/>
    </row>
    <row r="3" spans="1:8" ht="32.25" customHeight="1">
      <c r="A3" s="186" t="s">
        <v>175</v>
      </c>
      <c r="B3" s="186" t="s">
        <v>196</v>
      </c>
      <c r="C3" s="167" t="s">
        <v>197</v>
      </c>
      <c r="D3" s="186" t="s">
        <v>98</v>
      </c>
      <c r="E3" s="186" t="s">
        <v>179</v>
      </c>
      <c r="F3" s="186" t="s">
        <v>180</v>
      </c>
      <c r="G3" s="186" t="s">
        <v>181</v>
      </c>
      <c r="H3" s="186" t="s">
        <v>198</v>
      </c>
    </row>
    <row r="4" spans="1:8" ht="27.75" customHeight="1">
      <c r="A4" s="307"/>
      <c r="B4" s="307"/>
      <c r="C4" s="185"/>
      <c r="D4" s="195"/>
      <c r="E4" s="307"/>
      <c r="F4" s="307"/>
      <c r="G4" s="307"/>
      <c r="H4" s="185"/>
    </row>
    <row r="5" spans="1:8" ht="13.8" thickBot="1">
      <c r="A5" s="19">
        <v>1</v>
      </c>
      <c r="B5" s="19">
        <v>2</v>
      </c>
      <c r="C5" s="20">
        <v>3</v>
      </c>
      <c r="D5" s="20">
        <v>4</v>
      </c>
      <c r="E5" s="19">
        <v>5</v>
      </c>
      <c r="F5" s="19">
        <v>6</v>
      </c>
      <c r="G5" s="19">
        <v>7</v>
      </c>
      <c r="H5" s="20">
        <v>8</v>
      </c>
    </row>
    <row r="6" spans="1:8" ht="13.5" customHeight="1">
      <c r="A6" s="11"/>
      <c r="B6" s="11"/>
      <c r="C6" s="9"/>
      <c r="D6" s="9"/>
      <c r="E6" s="9"/>
      <c r="F6" s="9"/>
      <c r="G6" s="9"/>
      <c r="H6" s="9"/>
    </row>
    <row r="7" spans="1:8">
      <c r="A7" s="12"/>
      <c r="B7" s="12"/>
      <c r="C7" s="10"/>
      <c r="D7" s="10"/>
      <c r="E7" s="10"/>
      <c r="F7" s="10"/>
      <c r="G7" s="10"/>
      <c r="H7" s="10"/>
    </row>
    <row r="8" spans="1:8">
      <c r="A8" s="12"/>
      <c r="B8" s="12"/>
      <c r="C8" s="10"/>
      <c r="D8" s="10"/>
      <c r="E8" s="10"/>
      <c r="F8" s="10"/>
      <c r="G8" s="10"/>
      <c r="H8" s="10"/>
    </row>
    <row r="9" spans="1:8">
      <c r="A9" s="12"/>
      <c r="B9" s="12"/>
      <c r="C9" s="10"/>
      <c r="D9" s="10"/>
      <c r="E9" s="10"/>
      <c r="F9" s="10"/>
      <c r="G9" s="10"/>
      <c r="H9" s="10"/>
    </row>
    <row r="10" spans="1:8">
      <c r="A10" s="12"/>
      <c r="B10" s="12"/>
      <c r="C10" s="10"/>
      <c r="D10" s="10"/>
      <c r="E10" s="10"/>
      <c r="F10" s="10"/>
      <c r="G10" s="10"/>
      <c r="H10" s="10"/>
    </row>
    <row r="11" spans="1:8">
      <c r="A11" s="12"/>
      <c r="B11" s="12"/>
      <c r="C11" s="10"/>
      <c r="D11" s="10"/>
      <c r="E11" s="10"/>
      <c r="F11" s="10"/>
      <c r="G11" s="10"/>
      <c r="H11" s="10"/>
    </row>
    <row r="12" spans="1:8">
      <c r="A12" s="12"/>
      <c r="B12" s="12"/>
      <c r="C12" s="10"/>
      <c r="D12" s="10"/>
      <c r="E12" s="10"/>
      <c r="F12" s="10"/>
      <c r="G12" s="10"/>
      <c r="H12" s="10"/>
    </row>
    <row r="14" spans="1:8" ht="13.8">
      <c r="A14" s="59" t="s">
        <v>71</v>
      </c>
    </row>
    <row r="15" spans="1:8" ht="13.8">
      <c r="A15" s="215" t="s">
        <v>188</v>
      </c>
      <c r="B15" s="215"/>
      <c r="C15" s="215"/>
      <c r="D15" s="215"/>
      <c r="E15" s="215"/>
      <c r="F15" s="215"/>
      <c r="G15" s="215"/>
      <c r="H15" s="215"/>
    </row>
    <row r="16" spans="1:8" ht="8.1" customHeight="1"/>
    <row r="17" spans="1:8" ht="33.75" customHeight="1">
      <c r="A17" s="311" t="s">
        <v>199</v>
      </c>
      <c r="B17" s="215"/>
      <c r="C17" s="215"/>
      <c r="D17" s="215"/>
      <c r="E17" s="215"/>
      <c r="F17" s="215"/>
      <c r="G17" s="215"/>
      <c r="H17" s="215"/>
    </row>
    <row r="18" spans="1:8" ht="8.1" customHeight="1"/>
    <row r="19" spans="1:8">
      <c r="A19" s="310" t="s">
        <v>200</v>
      </c>
      <c r="B19" s="297"/>
      <c r="C19" s="297"/>
      <c r="D19" s="297"/>
      <c r="E19" s="297"/>
      <c r="F19" s="297"/>
      <c r="G19" s="297"/>
      <c r="H19" s="297"/>
    </row>
    <row r="20" spans="1:8" ht="18" customHeight="1">
      <c r="A20" s="297"/>
      <c r="B20" s="297"/>
      <c r="C20" s="297"/>
      <c r="D20" s="297"/>
      <c r="E20" s="297"/>
      <c r="F20" s="297"/>
      <c r="G20" s="297"/>
      <c r="H20" s="297"/>
    </row>
    <row r="21" spans="1:8" ht="8.1" customHeight="1"/>
    <row r="22" spans="1:8" ht="15.75" customHeight="1">
      <c r="A22" s="310" t="s">
        <v>201</v>
      </c>
      <c r="B22" s="297"/>
      <c r="C22" s="297"/>
      <c r="D22" s="297"/>
      <c r="E22" s="297"/>
      <c r="F22" s="297"/>
      <c r="G22" s="297"/>
      <c r="H22" s="297"/>
    </row>
    <row r="23" spans="1:8">
      <c r="A23" s="297"/>
      <c r="B23" s="297"/>
      <c r="C23" s="297"/>
      <c r="D23" s="297"/>
      <c r="E23" s="297"/>
      <c r="F23" s="297"/>
      <c r="G23" s="297"/>
      <c r="H23" s="297"/>
    </row>
    <row r="24" spans="1:8" ht="16.5" customHeight="1">
      <c r="A24" s="297"/>
      <c r="B24" s="297"/>
      <c r="C24" s="297"/>
      <c r="D24" s="297"/>
      <c r="E24" s="297"/>
      <c r="F24" s="297"/>
      <c r="G24" s="297"/>
      <c r="H24" s="297"/>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4140625" defaultRowHeight="13.2"/>
  <cols>
    <col min="1" max="1" width="13.6640625" style="24" customWidth="1"/>
    <col min="2" max="2" width="50.6640625" style="24" customWidth="1"/>
    <col min="3" max="3" width="8.6640625" style="24" customWidth="1"/>
    <col min="4" max="4" width="13.6640625" style="24" customWidth="1"/>
    <col min="5" max="5" width="8.6640625" style="24" customWidth="1"/>
    <col min="6" max="6" width="19.6640625" style="24" customWidth="1"/>
    <col min="7" max="7" width="50.6640625" style="24" customWidth="1"/>
    <col min="8" max="8" width="8.6640625" style="24" customWidth="1"/>
    <col min="9" max="9" width="13.6640625" style="24" customWidth="1"/>
    <col min="10" max="10" width="8.6640625" style="24" customWidth="1"/>
    <col min="11" max="16384" width="11.44140625" style="24"/>
  </cols>
  <sheetData>
    <row r="1" spans="1:10" ht="15.6">
      <c r="A1" s="62" t="s">
        <v>202</v>
      </c>
      <c r="B1" s="329" t="s">
        <v>203</v>
      </c>
      <c r="C1" s="329"/>
      <c r="D1" s="329"/>
      <c r="E1" s="329"/>
      <c r="F1" s="329"/>
      <c r="G1" s="329"/>
      <c r="H1" s="329"/>
      <c r="I1" s="329"/>
      <c r="J1" s="329"/>
    </row>
    <row r="2" spans="1:10" ht="5.25" customHeight="1" thickBot="1"/>
    <row r="3" spans="1:10" ht="27" thickTop="1">
      <c r="A3" s="63" t="s">
        <v>175</v>
      </c>
      <c r="B3" s="64" t="s">
        <v>204</v>
      </c>
      <c r="C3" s="64" t="s">
        <v>205</v>
      </c>
      <c r="D3" s="64" t="s">
        <v>206</v>
      </c>
      <c r="E3" s="64" t="s">
        <v>207</v>
      </c>
      <c r="F3" s="38" t="s">
        <v>58</v>
      </c>
      <c r="G3" s="64" t="s">
        <v>208</v>
      </c>
      <c r="H3" s="64" t="s">
        <v>205</v>
      </c>
      <c r="I3" s="64" t="s">
        <v>206</v>
      </c>
      <c r="J3" s="65" t="s">
        <v>207</v>
      </c>
    </row>
    <row r="4" spans="1:10" ht="10.5" customHeight="1" thickBot="1">
      <c r="A4" s="66">
        <v>1</v>
      </c>
      <c r="B4" s="67">
        <v>2</v>
      </c>
      <c r="C4" s="67">
        <v>3</v>
      </c>
      <c r="D4" s="67">
        <v>4</v>
      </c>
      <c r="E4" s="67" t="s">
        <v>209</v>
      </c>
      <c r="F4" s="68">
        <v>6</v>
      </c>
      <c r="G4" s="67">
        <v>7</v>
      </c>
      <c r="H4" s="67">
        <v>8</v>
      </c>
      <c r="I4" s="67">
        <v>9</v>
      </c>
      <c r="J4" s="69" t="s">
        <v>210</v>
      </c>
    </row>
    <row r="5" spans="1:10" ht="20.100000000000001" customHeight="1" thickTop="1">
      <c r="A5" s="313" t="s">
        <v>211</v>
      </c>
      <c r="B5" s="316"/>
      <c r="C5" s="318"/>
      <c r="D5" s="318"/>
      <c r="E5" s="318">
        <f>+C5*D5</f>
        <v>0</v>
      </c>
      <c r="F5" s="328" t="s">
        <v>212</v>
      </c>
      <c r="G5" s="90"/>
      <c r="H5" s="25"/>
      <c r="I5" s="25"/>
      <c r="J5" s="26">
        <f t="shared" ref="J5:J37" si="0">+H5*I5</f>
        <v>0</v>
      </c>
    </row>
    <row r="6" spans="1:10" ht="20.100000000000001" customHeight="1">
      <c r="A6" s="314"/>
      <c r="B6" s="317"/>
      <c r="C6" s="319"/>
      <c r="D6" s="319"/>
      <c r="E6" s="319"/>
      <c r="F6" s="323"/>
      <c r="G6" s="91"/>
      <c r="H6" s="27"/>
      <c r="I6" s="27"/>
      <c r="J6" s="28">
        <f t="shared" si="0"/>
        <v>0</v>
      </c>
    </row>
    <row r="7" spans="1:10" ht="20.100000000000001" customHeight="1">
      <c r="A7" s="314"/>
      <c r="B7" s="317"/>
      <c r="C7" s="320"/>
      <c r="D7" s="320"/>
      <c r="E7" s="320"/>
      <c r="F7" s="323"/>
      <c r="G7" s="91"/>
      <c r="H7" s="27"/>
      <c r="I7" s="27"/>
      <c r="J7" s="28">
        <f t="shared" si="0"/>
        <v>0</v>
      </c>
    </row>
    <row r="8" spans="1:10" ht="20.100000000000001" customHeight="1">
      <c r="A8" s="314"/>
      <c r="B8" s="317"/>
      <c r="C8" s="321"/>
      <c r="D8" s="321"/>
      <c r="E8" s="321">
        <f>+C8*D8</f>
        <v>0</v>
      </c>
      <c r="F8" s="322" t="s">
        <v>213</v>
      </c>
      <c r="G8" s="91"/>
      <c r="H8" s="27"/>
      <c r="I8" s="27"/>
      <c r="J8" s="28">
        <f t="shared" si="0"/>
        <v>0</v>
      </c>
    </row>
    <row r="9" spans="1:10" ht="20.100000000000001" customHeight="1">
      <c r="A9" s="314"/>
      <c r="B9" s="317"/>
      <c r="C9" s="319"/>
      <c r="D9" s="319"/>
      <c r="E9" s="319"/>
      <c r="F9" s="323"/>
      <c r="G9" s="91"/>
      <c r="H9" s="27"/>
      <c r="I9" s="27"/>
      <c r="J9" s="28">
        <f t="shared" si="0"/>
        <v>0</v>
      </c>
    </row>
    <row r="10" spans="1:10" ht="20.100000000000001" customHeight="1">
      <c r="A10" s="314"/>
      <c r="B10" s="317"/>
      <c r="C10" s="320"/>
      <c r="D10" s="320"/>
      <c r="E10" s="320"/>
      <c r="F10" s="323"/>
      <c r="G10" s="91"/>
      <c r="H10" s="27"/>
      <c r="I10" s="27"/>
      <c r="J10" s="28">
        <f t="shared" si="0"/>
        <v>0</v>
      </c>
    </row>
    <row r="11" spans="1:10" ht="20.100000000000001" customHeight="1">
      <c r="A11" s="314"/>
      <c r="B11" s="317"/>
      <c r="C11" s="321"/>
      <c r="D11" s="321"/>
      <c r="E11" s="321">
        <f>+C11*D11</f>
        <v>0</v>
      </c>
      <c r="F11" s="322" t="s">
        <v>214</v>
      </c>
      <c r="G11" s="91"/>
      <c r="H11" s="27"/>
      <c r="I11" s="27"/>
      <c r="J11" s="28">
        <f t="shared" si="0"/>
        <v>0</v>
      </c>
    </row>
    <row r="12" spans="1:10" ht="20.100000000000001" customHeight="1">
      <c r="A12" s="314"/>
      <c r="B12" s="317"/>
      <c r="C12" s="319"/>
      <c r="D12" s="319"/>
      <c r="E12" s="319"/>
      <c r="F12" s="323"/>
      <c r="G12" s="91"/>
      <c r="H12" s="27"/>
      <c r="I12" s="27"/>
      <c r="J12" s="28">
        <f t="shared" si="0"/>
        <v>0</v>
      </c>
    </row>
    <row r="13" spans="1:10" ht="20.100000000000001" customHeight="1">
      <c r="A13" s="314"/>
      <c r="B13" s="317"/>
      <c r="C13" s="320"/>
      <c r="D13" s="320"/>
      <c r="E13" s="320"/>
      <c r="F13" s="323"/>
      <c r="G13" s="91"/>
      <c r="H13" s="27"/>
      <c r="I13" s="27"/>
      <c r="J13" s="28">
        <f t="shared" si="0"/>
        <v>0</v>
      </c>
    </row>
    <row r="14" spans="1:10" ht="20.100000000000001" customHeight="1">
      <c r="A14" s="314"/>
      <c r="B14" s="317"/>
      <c r="C14" s="321"/>
      <c r="D14" s="321"/>
      <c r="E14" s="321">
        <f>+C14*D14</f>
        <v>0</v>
      </c>
      <c r="F14" s="326" t="s">
        <v>215</v>
      </c>
      <c r="G14" s="91"/>
      <c r="H14" s="27"/>
      <c r="I14" s="27"/>
      <c r="J14" s="28">
        <f t="shared" si="0"/>
        <v>0</v>
      </c>
    </row>
    <row r="15" spans="1:10" ht="20.100000000000001" customHeight="1">
      <c r="A15" s="314"/>
      <c r="B15" s="317"/>
      <c r="C15" s="319"/>
      <c r="D15" s="319"/>
      <c r="E15" s="319"/>
      <c r="F15" s="323"/>
      <c r="G15" s="91"/>
      <c r="H15" s="27"/>
      <c r="I15" s="27"/>
      <c r="J15" s="28">
        <f t="shared" si="0"/>
        <v>0</v>
      </c>
    </row>
    <row r="16" spans="1:10" ht="20.100000000000001" customHeight="1">
      <c r="A16" s="314"/>
      <c r="B16" s="317"/>
      <c r="C16" s="320"/>
      <c r="D16" s="320"/>
      <c r="E16" s="320"/>
      <c r="F16" s="323"/>
      <c r="G16" s="91"/>
      <c r="H16" s="27"/>
      <c r="I16" s="27"/>
      <c r="J16" s="28">
        <f t="shared" si="0"/>
        <v>0</v>
      </c>
    </row>
    <row r="17" spans="1:10" ht="20.100000000000001" customHeight="1">
      <c r="A17" s="314"/>
      <c r="B17" s="317"/>
      <c r="C17" s="321"/>
      <c r="D17" s="321"/>
      <c r="E17" s="321">
        <f>+C17*D17</f>
        <v>0</v>
      </c>
      <c r="F17" s="326" t="s">
        <v>216</v>
      </c>
      <c r="G17" s="91"/>
      <c r="H17" s="27"/>
      <c r="I17" s="27"/>
      <c r="J17" s="28">
        <f t="shared" si="0"/>
        <v>0</v>
      </c>
    </row>
    <row r="18" spans="1:10" ht="20.100000000000001" customHeight="1">
      <c r="A18" s="314"/>
      <c r="B18" s="317"/>
      <c r="C18" s="319"/>
      <c r="D18" s="319"/>
      <c r="E18" s="319"/>
      <c r="F18" s="323"/>
      <c r="G18" s="91"/>
      <c r="H18" s="27"/>
      <c r="I18" s="27"/>
      <c r="J18" s="28">
        <f t="shared" si="0"/>
        <v>0</v>
      </c>
    </row>
    <row r="19" spans="1:10" ht="20.100000000000001" customHeight="1" thickBot="1">
      <c r="A19" s="315"/>
      <c r="B19" s="324"/>
      <c r="C19" s="325"/>
      <c r="D19" s="325"/>
      <c r="E19" s="325"/>
      <c r="F19" s="327"/>
      <c r="G19" s="92"/>
      <c r="H19" s="29"/>
      <c r="I19" s="29"/>
      <c r="J19" s="30">
        <f t="shared" si="0"/>
        <v>0</v>
      </c>
    </row>
    <row r="20" spans="1:10" ht="19.5" customHeight="1" thickTop="1">
      <c r="A20" s="313" t="s">
        <v>217</v>
      </c>
      <c r="B20" s="316"/>
      <c r="C20" s="318"/>
      <c r="D20" s="318"/>
      <c r="E20" s="318">
        <f>+C20*D20</f>
        <v>0</v>
      </c>
      <c r="F20" s="328" t="s">
        <v>218</v>
      </c>
      <c r="G20" s="90"/>
      <c r="H20" s="25"/>
      <c r="I20" s="25"/>
      <c r="J20" s="26">
        <f t="shared" si="0"/>
        <v>0</v>
      </c>
    </row>
    <row r="21" spans="1:10" ht="19.5" customHeight="1">
      <c r="A21" s="314"/>
      <c r="B21" s="317"/>
      <c r="C21" s="319"/>
      <c r="D21" s="319"/>
      <c r="E21" s="319"/>
      <c r="F21" s="323"/>
      <c r="G21" s="91"/>
      <c r="H21" s="27"/>
      <c r="I21" s="27"/>
      <c r="J21" s="28">
        <f t="shared" si="0"/>
        <v>0</v>
      </c>
    </row>
    <row r="22" spans="1:10" ht="19.5" customHeight="1">
      <c r="A22" s="314"/>
      <c r="B22" s="317"/>
      <c r="C22" s="320"/>
      <c r="D22" s="320"/>
      <c r="E22" s="320"/>
      <c r="F22" s="323"/>
      <c r="G22" s="91"/>
      <c r="H22" s="27"/>
      <c r="I22" s="27"/>
      <c r="J22" s="28">
        <f t="shared" si="0"/>
        <v>0</v>
      </c>
    </row>
    <row r="23" spans="1:10" ht="19.5" customHeight="1">
      <c r="A23" s="314"/>
      <c r="B23" s="317"/>
      <c r="C23" s="321"/>
      <c r="D23" s="321"/>
      <c r="E23" s="321">
        <f>+C23*D23</f>
        <v>0</v>
      </c>
      <c r="F23" s="322" t="s">
        <v>219</v>
      </c>
      <c r="G23" s="91"/>
      <c r="H23" s="27"/>
      <c r="I23" s="27"/>
      <c r="J23" s="28">
        <f t="shared" si="0"/>
        <v>0</v>
      </c>
    </row>
    <row r="24" spans="1:10" ht="19.5" customHeight="1">
      <c r="A24" s="314"/>
      <c r="B24" s="317"/>
      <c r="C24" s="319"/>
      <c r="D24" s="319"/>
      <c r="E24" s="319"/>
      <c r="F24" s="323"/>
      <c r="G24" s="91"/>
      <c r="H24" s="27"/>
      <c r="I24" s="27"/>
      <c r="J24" s="28">
        <f t="shared" si="0"/>
        <v>0</v>
      </c>
    </row>
    <row r="25" spans="1:10" ht="19.5" customHeight="1">
      <c r="A25" s="314"/>
      <c r="B25" s="317"/>
      <c r="C25" s="320"/>
      <c r="D25" s="320"/>
      <c r="E25" s="320"/>
      <c r="F25" s="323"/>
      <c r="G25" s="91"/>
      <c r="H25" s="27"/>
      <c r="I25" s="27"/>
      <c r="J25" s="28">
        <f t="shared" si="0"/>
        <v>0</v>
      </c>
    </row>
    <row r="26" spans="1:10" ht="19.5" customHeight="1">
      <c r="A26" s="314"/>
      <c r="B26" s="317"/>
      <c r="C26" s="321"/>
      <c r="D26" s="321"/>
      <c r="E26" s="321">
        <f>+C26*D26</f>
        <v>0</v>
      </c>
      <c r="F26" s="322" t="s">
        <v>220</v>
      </c>
      <c r="G26" s="91"/>
      <c r="H26" s="27"/>
      <c r="I26" s="27"/>
      <c r="J26" s="28">
        <f t="shared" si="0"/>
        <v>0</v>
      </c>
    </row>
    <row r="27" spans="1:10" ht="19.5" customHeight="1">
      <c r="A27" s="314"/>
      <c r="B27" s="317"/>
      <c r="C27" s="319"/>
      <c r="D27" s="319"/>
      <c r="E27" s="319"/>
      <c r="F27" s="323"/>
      <c r="G27" s="91"/>
      <c r="H27" s="27"/>
      <c r="I27" s="27"/>
      <c r="J27" s="28">
        <f t="shared" si="0"/>
        <v>0</v>
      </c>
    </row>
    <row r="28" spans="1:10" ht="19.5" customHeight="1">
      <c r="A28" s="314"/>
      <c r="B28" s="317"/>
      <c r="C28" s="320"/>
      <c r="D28" s="320"/>
      <c r="E28" s="320"/>
      <c r="F28" s="323"/>
      <c r="G28" s="91"/>
      <c r="H28" s="27"/>
      <c r="I28" s="27"/>
      <c r="J28" s="28">
        <f t="shared" si="0"/>
        <v>0</v>
      </c>
    </row>
    <row r="29" spans="1:10" ht="19.5" customHeight="1">
      <c r="A29" s="314"/>
      <c r="B29" s="317"/>
      <c r="C29" s="321"/>
      <c r="D29" s="321"/>
      <c r="E29" s="321">
        <f>+C29*D29</f>
        <v>0</v>
      </c>
      <c r="F29" s="322" t="s">
        <v>221</v>
      </c>
      <c r="G29" s="91"/>
      <c r="H29" s="27"/>
      <c r="I29" s="27"/>
      <c r="J29" s="28">
        <f t="shared" si="0"/>
        <v>0</v>
      </c>
    </row>
    <row r="30" spans="1:10" ht="19.5" customHeight="1">
      <c r="A30" s="314"/>
      <c r="B30" s="317"/>
      <c r="C30" s="319"/>
      <c r="D30" s="319"/>
      <c r="E30" s="319"/>
      <c r="F30" s="323"/>
      <c r="G30" s="91"/>
      <c r="H30" s="27"/>
      <c r="I30" s="27"/>
      <c r="J30" s="28">
        <f t="shared" si="0"/>
        <v>0</v>
      </c>
    </row>
    <row r="31" spans="1:10" ht="19.5" customHeight="1">
      <c r="A31" s="314"/>
      <c r="B31" s="317"/>
      <c r="C31" s="320"/>
      <c r="D31" s="320"/>
      <c r="E31" s="320"/>
      <c r="F31" s="323"/>
      <c r="G31" s="91"/>
      <c r="H31" s="27"/>
      <c r="I31" s="27"/>
      <c r="J31" s="28">
        <f t="shared" si="0"/>
        <v>0</v>
      </c>
    </row>
    <row r="32" spans="1:10" ht="19.5" customHeight="1">
      <c r="A32" s="314"/>
      <c r="B32" s="317"/>
      <c r="C32" s="321"/>
      <c r="D32" s="321"/>
      <c r="E32" s="321">
        <f>+C32*D32</f>
        <v>0</v>
      </c>
      <c r="F32" s="322" t="s">
        <v>222</v>
      </c>
      <c r="G32" s="91"/>
      <c r="H32" s="27"/>
      <c r="I32" s="27"/>
      <c r="J32" s="28">
        <f t="shared" si="0"/>
        <v>0</v>
      </c>
    </row>
    <row r="33" spans="1:10" ht="19.5" customHeight="1">
      <c r="A33" s="314"/>
      <c r="B33" s="317"/>
      <c r="C33" s="319"/>
      <c r="D33" s="319"/>
      <c r="E33" s="319"/>
      <c r="F33" s="323"/>
      <c r="G33" s="91"/>
      <c r="H33" s="27"/>
      <c r="I33" s="27"/>
      <c r="J33" s="28">
        <f t="shared" si="0"/>
        <v>0</v>
      </c>
    </row>
    <row r="34" spans="1:10" ht="19.5" customHeight="1">
      <c r="A34" s="314"/>
      <c r="B34" s="317"/>
      <c r="C34" s="320"/>
      <c r="D34" s="320"/>
      <c r="E34" s="320"/>
      <c r="F34" s="323"/>
      <c r="G34" s="91"/>
      <c r="H34" s="27"/>
      <c r="I34" s="27"/>
      <c r="J34" s="28">
        <f t="shared" si="0"/>
        <v>0</v>
      </c>
    </row>
    <row r="35" spans="1:10" ht="19.5" customHeight="1">
      <c r="A35" s="314"/>
      <c r="B35" s="317"/>
      <c r="C35" s="321"/>
      <c r="D35" s="321"/>
      <c r="E35" s="321">
        <f>+C35*D35</f>
        <v>0</v>
      </c>
      <c r="F35" s="326" t="s">
        <v>223</v>
      </c>
      <c r="G35" s="91"/>
      <c r="H35" s="27"/>
      <c r="I35" s="27"/>
      <c r="J35" s="28">
        <f t="shared" si="0"/>
        <v>0</v>
      </c>
    </row>
    <row r="36" spans="1:10" ht="19.5" customHeight="1">
      <c r="A36" s="314"/>
      <c r="B36" s="317"/>
      <c r="C36" s="319"/>
      <c r="D36" s="319"/>
      <c r="E36" s="319"/>
      <c r="F36" s="323"/>
      <c r="G36" s="91"/>
      <c r="H36" s="27"/>
      <c r="I36" s="27"/>
      <c r="J36" s="28">
        <f t="shared" si="0"/>
        <v>0</v>
      </c>
    </row>
    <row r="37" spans="1:10" ht="19.5" customHeight="1" thickBot="1">
      <c r="A37" s="315"/>
      <c r="B37" s="324"/>
      <c r="C37" s="325"/>
      <c r="D37" s="325"/>
      <c r="E37" s="325"/>
      <c r="F37" s="327"/>
      <c r="G37" s="92"/>
      <c r="H37" s="29"/>
      <c r="I37" s="29"/>
      <c r="J37" s="30">
        <f t="shared" si="0"/>
        <v>0</v>
      </c>
    </row>
    <row r="38" spans="1:10" ht="13.8" thickTop="1"/>
    <row r="39" spans="1:10">
      <c r="A39" s="31" t="s">
        <v>224</v>
      </c>
    </row>
    <row r="40" spans="1:10">
      <c r="A40" s="312" t="s">
        <v>225</v>
      </c>
      <c r="B40" s="312"/>
      <c r="C40" s="312"/>
      <c r="D40" s="312"/>
      <c r="E40" s="312"/>
      <c r="F40" s="312"/>
      <c r="G40" s="312"/>
      <c r="H40" s="312"/>
      <c r="I40" s="312"/>
      <c r="J40" s="312"/>
    </row>
    <row r="67" ht="12" customHeight="1"/>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cols>
    <col min="1" max="2" width="11.44140625" style="5" customWidth="1"/>
    <col min="3" max="4" width="24.88671875" style="5" customWidth="1"/>
    <col min="5" max="9" width="25" style="5" customWidth="1"/>
    <col min="10" max="13" width="12.6640625" style="5" customWidth="1"/>
    <col min="14" max="16384" width="11.44140625" style="5"/>
  </cols>
  <sheetData>
    <row r="1" spans="1:13" ht="30.9" customHeight="1">
      <c r="A1" s="174" t="s">
        <v>45</v>
      </c>
      <c r="B1" s="175"/>
      <c r="C1" s="175"/>
      <c r="D1" s="175"/>
      <c r="E1" s="162"/>
      <c r="F1" s="163"/>
      <c r="G1" s="163"/>
      <c r="H1" s="163"/>
      <c r="I1" s="163"/>
      <c r="J1" s="163"/>
      <c r="K1" s="163"/>
      <c r="L1" s="163"/>
      <c r="M1" s="164"/>
    </row>
    <row r="2" spans="1:13" ht="30.9" customHeight="1">
      <c r="A2" s="174" t="s">
        <v>46</v>
      </c>
      <c r="B2" s="175"/>
      <c r="C2" s="175"/>
      <c r="D2" s="175"/>
      <c r="E2" s="84"/>
      <c r="F2" s="54" t="s">
        <v>47</v>
      </c>
      <c r="G2" s="85"/>
      <c r="H2" s="54" t="s">
        <v>48</v>
      </c>
      <c r="I2" s="85"/>
      <c r="J2" s="39"/>
      <c r="K2" s="39"/>
      <c r="L2" s="39"/>
      <c r="M2" s="40"/>
    </row>
    <row r="3" spans="1:13" ht="30.9" customHeight="1">
      <c r="A3" s="174" t="s">
        <v>49</v>
      </c>
      <c r="B3" s="175"/>
      <c r="C3" s="175" t="s">
        <v>50</v>
      </c>
      <c r="D3" s="175"/>
      <c r="E3" s="162"/>
      <c r="F3" s="163"/>
      <c r="G3" s="163"/>
      <c r="H3" s="163"/>
      <c r="I3" s="163"/>
      <c r="J3" s="163"/>
      <c r="K3" s="163"/>
      <c r="L3" s="163"/>
      <c r="M3" s="164"/>
    </row>
    <row r="4" spans="1:13" ht="30.9" customHeight="1">
      <c r="A4" s="174" t="s">
        <v>51</v>
      </c>
      <c r="B4" s="175"/>
      <c r="C4" s="175"/>
      <c r="D4" s="175"/>
      <c r="E4" s="84"/>
      <c r="F4" s="54" t="s">
        <v>47</v>
      </c>
      <c r="G4" s="85"/>
      <c r="H4" s="54" t="s">
        <v>48</v>
      </c>
      <c r="I4" s="85"/>
      <c r="J4" s="39"/>
      <c r="K4" s="39"/>
      <c r="L4" s="39"/>
      <c r="M4" s="40"/>
    </row>
    <row r="5" spans="1:13" ht="30.9" customHeight="1">
      <c r="A5" s="182" t="s">
        <v>52</v>
      </c>
      <c r="B5" s="183"/>
      <c r="C5" s="183" t="s">
        <v>53</v>
      </c>
      <c r="D5" s="183"/>
      <c r="E5" s="165"/>
      <c r="F5" s="166"/>
      <c r="G5" s="166"/>
      <c r="H5" s="163"/>
      <c r="I5" s="163"/>
      <c r="J5" s="163"/>
      <c r="K5" s="163"/>
      <c r="L5" s="163"/>
      <c r="M5" s="164"/>
    </row>
    <row r="6" spans="1:13" ht="23.25" customHeight="1">
      <c r="A6" s="37"/>
      <c r="B6" s="83"/>
      <c r="C6" s="187" t="s">
        <v>54</v>
      </c>
      <c r="D6" s="187"/>
      <c r="E6" s="187"/>
      <c r="F6" s="187"/>
      <c r="G6" s="188"/>
      <c r="H6" s="189" t="s">
        <v>55</v>
      </c>
      <c r="I6" s="189"/>
      <c r="J6" s="189"/>
      <c r="K6" s="189"/>
      <c r="L6" s="189"/>
      <c r="M6" s="190"/>
    </row>
    <row r="7" spans="1:13" ht="29.1" customHeight="1">
      <c r="A7" s="167" t="s">
        <v>56</v>
      </c>
      <c r="B7" s="167" t="s">
        <v>57</v>
      </c>
      <c r="C7" s="184" t="s">
        <v>58</v>
      </c>
      <c r="D7" s="185" t="s">
        <v>59</v>
      </c>
      <c r="E7" s="185" t="s">
        <v>60</v>
      </c>
      <c r="F7" s="185" t="s">
        <v>61</v>
      </c>
      <c r="G7" s="185" t="s">
        <v>62</v>
      </c>
      <c r="H7" s="186" t="s">
        <v>63</v>
      </c>
      <c r="I7" s="186" t="s">
        <v>64</v>
      </c>
      <c r="J7" s="191" t="s">
        <v>65</v>
      </c>
      <c r="K7" s="192"/>
      <c r="L7" s="191" t="s">
        <v>66</v>
      </c>
      <c r="M7" s="192"/>
    </row>
    <row r="8" spans="1:13" ht="30.9" customHeight="1">
      <c r="A8" s="168"/>
      <c r="B8" s="173"/>
      <c r="C8" s="168"/>
      <c r="D8" s="168"/>
      <c r="E8" s="168"/>
      <c r="F8" s="168"/>
      <c r="G8" s="195"/>
      <c r="H8" s="168"/>
      <c r="I8" s="168"/>
      <c r="J8" s="193"/>
      <c r="K8" s="194"/>
      <c r="L8" s="193" t="s">
        <v>66</v>
      </c>
      <c r="M8" s="194"/>
    </row>
    <row r="9" spans="1:13" ht="30.9" customHeight="1">
      <c r="A9" s="169"/>
      <c r="B9" s="169"/>
      <c r="C9" s="169"/>
      <c r="D9" s="169"/>
      <c r="E9" s="169"/>
      <c r="F9" s="55"/>
      <c r="G9" s="55"/>
      <c r="H9" s="55"/>
      <c r="I9" s="55"/>
      <c r="J9" s="178"/>
      <c r="K9" s="179"/>
      <c r="L9" s="178"/>
      <c r="M9" s="179"/>
    </row>
    <row r="10" spans="1:13" ht="30.9" customHeight="1">
      <c r="A10" s="170"/>
      <c r="B10" s="170"/>
      <c r="C10" s="170"/>
      <c r="D10" s="170"/>
      <c r="E10" s="170"/>
      <c r="F10" s="56"/>
      <c r="G10" s="56"/>
      <c r="H10" s="56"/>
      <c r="I10" s="56"/>
      <c r="J10" s="180"/>
      <c r="K10" s="181"/>
      <c r="L10" s="180"/>
      <c r="M10" s="181"/>
    </row>
    <row r="11" spans="1:13" ht="30.9" customHeight="1">
      <c r="A11" s="171"/>
      <c r="B11" s="171"/>
      <c r="C11" s="171"/>
      <c r="D11" s="171"/>
      <c r="E11" s="171"/>
      <c r="F11" s="57"/>
      <c r="G11" s="57"/>
      <c r="H11" s="57"/>
      <c r="I11" s="57"/>
      <c r="J11" s="176" t="s">
        <v>67</v>
      </c>
      <c r="K11" s="176" t="s">
        <v>68</v>
      </c>
      <c r="L11" s="176" t="s">
        <v>69</v>
      </c>
      <c r="M11" s="176" t="s">
        <v>70</v>
      </c>
    </row>
    <row r="12" spans="1:13" ht="30.9" customHeight="1">
      <c r="A12" s="171"/>
      <c r="B12" s="171"/>
      <c r="C12" s="171"/>
      <c r="D12" s="171"/>
      <c r="E12" s="171"/>
      <c r="F12" s="57"/>
      <c r="G12" s="57"/>
      <c r="H12" s="57"/>
      <c r="I12" s="57"/>
      <c r="J12" s="177"/>
      <c r="K12" s="177"/>
      <c r="L12" s="177"/>
      <c r="M12" s="177"/>
    </row>
    <row r="13" spans="1:13" ht="30.9" customHeight="1">
      <c r="A13" s="171"/>
      <c r="B13" s="171"/>
      <c r="C13" s="171"/>
      <c r="D13" s="171"/>
      <c r="E13" s="171"/>
      <c r="F13" s="57"/>
      <c r="G13" s="57"/>
      <c r="H13" s="57"/>
      <c r="I13" s="57"/>
      <c r="J13" s="178"/>
      <c r="K13" s="179"/>
      <c r="L13" s="178"/>
      <c r="M13" s="179"/>
    </row>
    <row r="14" spans="1:13" ht="30" customHeight="1">
      <c r="A14" s="172"/>
      <c r="B14" s="172"/>
      <c r="C14" s="172"/>
      <c r="D14" s="172"/>
      <c r="E14" s="172"/>
      <c r="F14" s="58"/>
      <c r="G14" s="58"/>
      <c r="H14" s="58"/>
      <c r="I14" s="58"/>
      <c r="J14" s="180"/>
      <c r="K14" s="181"/>
      <c r="L14" s="180"/>
      <c r="M14" s="181"/>
    </row>
    <row r="15" spans="1:13">
      <c r="K15"/>
      <c r="L15"/>
      <c r="M15"/>
    </row>
    <row r="16" spans="1:13" ht="13.8">
      <c r="C16" s="59" t="s">
        <v>71</v>
      </c>
      <c r="K16"/>
      <c r="L16"/>
      <c r="M16"/>
    </row>
    <row r="17" spans="3:13" ht="13.8">
      <c r="C17" s="197" t="s">
        <v>72</v>
      </c>
      <c r="D17" s="197"/>
      <c r="E17" s="197"/>
      <c r="F17" s="197"/>
      <c r="G17" s="197"/>
      <c r="H17"/>
      <c r="I17"/>
    </row>
    <row r="18" spans="3:13" ht="22.5" customHeight="1">
      <c r="C18" s="60" t="s">
        <v>73</v>
      </c>
      <c r="D18" s="60"/>
      <c r="E18" s="60"/>
      <c r="F18" s="60"/>
      <c r="G18" s="60"/>
      <c r="H18" s="60"/>
      <c r="I18" s="60"/>
      <c r="J18" s="60"/>
      <c r="K18" s="1"/>
      <c r="L18" s="1"/>
      <c r="M18" s="1"/>
    </row>
    <row r="19" spans="3:13" ht="13.8">
      <c r="C19" s="197" t="s">
        <v>74</v>
      </c>
      <c r="D19" s="197"/>
      <c r="E19" s="197"/>
      <c r="F19" s="197"/>
      <c r="G19" s="197"/>
      <c r="H19"/>
      <c r="I19"/>
    </row>
    <row r="20" spans="3:13" ht="24" customHeight="1">
      <c r="C20" s="60" t="s">
        <v>75</v>
      </c>
      <c r="D20" s="60"/>
      <c r="E20" s="60"/>
      <c r="F20" s="60"/>
      <c r="G20" s="60"/>
      <c r="H20" s="60"/>
      <c r="I20" s="60"/>
      <c r="J20" s="60"/>
      <c r="K20" s="1"/>
      <c r="L20" s="1"/>
      <c r="M20" s="1"/>
    </row>
    <row r="21" spans="3:13" ht="24" customHeight="1">
      <c r="C21" s="60" t="s">
        <v>76</v>
      </c>
      <c r="D21" s="60"/>
      <c r="E21" s="60"/>
      <c r="F21" s="60"/>
      <c r="G21" s="60"/>
      <c r="H21" s="60"/>
      <c r="I21" s="60"/>
      <c r="J21" s="60"/>
      <c r="K21" s="1"/>
      <c r="L21" s="1"/>
      <c r="M21" s="1"/>
    </row>
    <row r="22" spans="3:13" ht="64.5" customHeight="1">
      <c r="C22" s="196" t="s">
        <v>77</v>
      </c>
      <c r="D22" s="196"/>
      <c r="E22" s="196"/>
      <c r="F22" s="196"/>
      <c r="G22" s="196"/>
    </row>
    <row r="23" spans="3:13" ht="78.75" customHeight="1">
      <c r="C23" s="196" t="s">
        <v>78</v>
      </c>
      <c r="D23" s="196"/>
      <c r="E23" s="196"/>
      <c r="F23" s="196"/>
      <c r="G23" s="196"/>
    </row>
    <row r="24" spans="3:13" ht="32.25" customHeight="1">
      <c r="C24" s="196" t="s">
        <v>79</v>
      </c>
      <c r="D24" s="196"/>
      <c r="E24" s="196"/>
      <c r="F24" s="196"/>
      <c r="G24" s="196"/>
    </row>
    <row r="25" spans="3:13" ht="54" customHeight="1">
      <c r="C25" s="196" t="s">
        <v>80</v>
      </c>
      <c r="D25" s="196"/>
      <c r="E25" s="196"/>
      <c r="F25" s="196"/>
      <c r="G25" s="196"/>
    </row>
    <row r="26" spans="3:13" ht="63" customHeight="1">
      <c r="C26" s="196" t="s">
        <v>81</v>
      </c>
      <c r="D26" s="196"/>
      <c r="E26" s="196"/>
      <c r="F26" s="196"/>
      <c r="G26" s="196"/>
    </row>
    <row r="27" spans="3:13" ht="44.25" customHeight="1">
      <c r="C27" s="196" t="s">
        <v>82</v>
      </c>
      <c r="D27" s="196"/>
      <c r="E27" s="196"/>
      <c r="F27" s="196"/>
      <c r="G27" s="196"/>
    </row>
    <row r="28" spans="3:13" ht="59.25" customHeight="1">
      <c r="C28" s="196" t="s">
        <v>83</v>
      </c>
      <c r="D28" s="196"/>
      <c r="E28" s="196"/>
      <c r="F28" s="196"/>
      <c r="G28" s="196"/>
    </row>
    <row r="29" spans="3:13" ht="62.25" customHeight="1">
      <c r="C29" s="196" t="s">
        <v>84</v>
      </c>
      <c r="D29" s="196"/>
      <c r="E29" s="196"/>
      <c r="F29" s="196"/>
      <c r="G29" s="196"/>
      <c r="H29" s="60"/>
      <c r="I29" s="60"/>
      <c r="J29" s="60"/>
      <c r="K29" s="60"/>
      <c r="L29" s="60"/>
      <c r="M29" s="60"/>
    </row>
    <row r="30" spans="3:13" ht="112.5" customHeight="1">
      <c r="C30" s="196" t="s">
        <v>85</v>
      </c>
      <c r="D30" s="196"/>
      <c r="E30" s="196"/>
      <c r="F30" s="196"/>
      <c r="G30" s="196"/>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4140625" defaultRowHeight="13.2"/>
  <cols>
    <col min="1" max="2" width="37.109375" style="5" customWidth="1"/>
    <col min="3" max="6" width="29.109375" style="5" customWidth="1"/>
    <col min="7" max="8" width="23.109375" style="5" customWidth="1"/>
    <col min="9" max="16384" width="11.44140625" style="5"/>
  </cols>
  <sheetData>
    <row r="1" spans="1:8" ht="30.9" customHeight="1">
      <c r="A1" s="32" t="s">
        <v>86</v>
      </c>
      <c r="B1" s="84"/>
      <c r="C1" s="41"/>
      <c r="D1" s="41"/>
      <c r="E1" s="41"/>
      <c r="F1" s="41"/>
      <c r="G1" s="41"/>
      <c r="H1" s="42"/>
    </row>
    <row r="2" spans="1:8" ht="30.9" customHeight="1">
      <c r="A2" s="32" t="s">
        <v>46</v>
      </c>
      <c r="B2" s="84"/>
      <c r="C2" s="54" t="s">
        <v>47</v>
      </c>
      <c r="D2" s="85"/>
      <c r="E2" s="54" t="s">
        <v>48</v>
      </c>
      <c r="F2" s="85"/>
      <c r="G2" s="201"/>
      <c r="H2" s="202"/>
    </row>
    <row r="3" spans="1:8" ht="30.9" customHeight="1">
      <c r="A3" s="23" t="s">
        <v>87</v>
      </c>
      <c r="B3" s="84"/>
      <c r="C3" s="41"/>
      <c r="D3" s="41"/>
      <c r="E3" s="41"/>
      <c r="F3" s="41"/>
      <c r="G3" s="41"/>
      <c r="H3" s="42"/>
    </row>
    <row r="4" spans="1:8" ht="30.9" customHeight="1">
      <c r="A4" s="23" t="s">
        <v>51</v>
      </c>
      <c r="B4" s="84"/>
      <c r="C4" s="54" t="s">
        <v>47</v>
      </c>
      <c r="D4" s="85"/>
      <c r="E4" s="54" t="s">
        <v>48</v>
      </c>
      <c r="F4" s="85"/>
      <c r="G4" s="201"/>
      <c r="H4" s="202"/>
    </row>
    <row r="5" spans="1:8" ht="30.9" customHeight="1">
      <c r="A5" s="23" t="s">
        <v>53</v>
      </c>
      <c r="B5" s="203"/>
      <c r="C5" s="204"/>
      <c r="D5" s="204"/>
      <c r="E5" s="204"/>
      <c r="F5" s="204"/>
      <c r="G5" s="204"/>
      <c r="H5" s="205"/>
    </row>
    <row r="6" spans="1:8" ht="24.9" customHeight="1">
      <c r="A6" s="206" t="s">
        <v>88</v>
      </c>
      <c r="B6" s="207"/>
      <c r="C6" s="207"/>
      <c r="D6" s="207"/>
      <c r="E6" s="207"/>
      <c r="F6" s="207"/>
      <c r="G6" s="207"/>
      <c r="H6" s="207"/>
    </row>
    <row r="7" spans="1:8" ht="41.4">
      <c r="A7" s="33" t="s">
        <v>58</v>
      </c>
      <c r="B7" s="33" t="s">
        <v>59</v>
      </c>
      <c r="C7" s="33" t="s">
        <v>89</v>
      </c>
      <c r="D7" s="34" t="s">
        <v>90</v>
      </c>
      <c r="E7" s="34" t="s">
        <v>91</v>
      </c>
      <c r="F7" s="34" t="s">
        <v>92</v>
      </c>
      <c r="G7" s="34" t="s">
        <v>63</v>
      </c>
      <c r="H7" s="34" t="s">
        <v>93</v>
      </c>
    </row>
    <row r="8" spans="1:8">
      <c r="A8" s="208"/>
      <c r="B8" s="198"/>
      <c r="C8" s="198"/>
      <c r="D8" s="198"/>
      <c r="E8" s="198"/>
      <c r="F8" s="198"/>
      <c r="G8" s="87"/>
      <c r="H8" s="6"/>
    </row>
    <row r="9" spans="1:8">
      <c r="A9" s="208"/>
      <c r="B9" s="199"/>
      <c r="C9" s="199"/>
      <c r="D9" s="199"/>
      <c r="E9" s="199"/>
      <c r="F9" s="199"/>
      <c r="G9" s="87"/>
      <c r="H9" s="6"/>
    </row>
    <row r="10" spans="1:8">
      <c r="A10" s="208"/>
      <c r="B10" s="200"/>
      <c r="C10" s="200"/>
      <c r="D10" s="200"/>
      <c r="E10" s="200"/>
      <c r="F10" s="200"/>
      <c r="G10" s="87"/>
      <c r="H10" s="6"/>
    </row>
    <row r="11" spans="1:8">
      <c r="A11" s="208"/>
      <c r="B11" s="198"/>
      <c r="C11" s="198"/>
      <c r="D11" s="198"/>
      <c r="E11" s="198"/>
      <c r="F11" s="198"/>
      <c r="G11" s="87"/>
      <c r="H11" s="6"/>
    </row>
    <row r="12" spans="1:8">
      <c r="A12" s="208"/>
      <c r="B12" s="199"/>
      <c r="C12" s="199"/>
      <c r="D12" s="199"/>
      <c r="E12" s="199"/>
      <c r="F12" s="199"/>
      <c r="G12" s="87"/>
      <c r="H12" s="6"/>
    </row>
    <row r="13" spans="1:8">
      <c r="A13" s="208"/>
      <c r="B13" s="200"/>
      <c r="C13" s="200"/>
      <c r="D13" s="200"/>
      <c r="E13" s="200"/>
      <c r="F13" s="200"/>
      <c r="G13" s="87"/>
      <c r="H13" s="6"/>
    </row>
    <row r="14" spans="1:8">
      <c r="A14" s="208"/>
      <c r="B14" s="198"/>
      <c r="C14" s="198"/>
      <c r="D14" s="198"/>
      <c r="E14" s="198"/>
      <c r="F14" s="198"/>
      <c r="G14" s="87"/>
      <c r="H14" s="6"/>
    </row>
    <row r="15" spans="1:8">
      <c r="A15" s="208"/>
      <c r="B15" s="199"/>
      <c r="C15" s="199"/>
      <c r="D15" s="199"/>
      <c r="E15" s="199"/>
      <c r="F15" s="199"/>
      <c r="G15" s="87"/>
      <c r="H15" s="6"/>
    </row>
    <row r="16" spans="1:8">
      <c r="A16" s="208"/>
      <c r="B16" s="200"/>
      <c r="C16" s="200"/>
      <c r="D16" s="200"/>
      <c r="E16" s="200"/>
      <c r="F16" s="200"/>
      <c r="G16" s="87"/>
      <c r="H16" s="6"/>
    </row>
    <row r="17" spans="1:8">
      <c r="A17" s="208"/>
      <c r="B17" s="198"/>
      <c r="C17" s="198"/>
      <c r="D17" s="198"/>
      <c r="E17" s="198"/>
      <c r="F17" s="198"/>
      <c r="G17" s="87"/>
      <c r="H17" s="6"/>
    </row>
    <row r="18" spans="1:8">
      <c r="A18" s="208"/>
      <c r="B18" s="199"/>
      <c r="C18" s="199"/>
      <c r="D18" s="199"/>
      <c r="E18" s="199"/>
      <c r="F18" s="199"/>
      <c r="G18" s="87"/>
      <c r="H18" s="6"/>
    </row>
    <row r="19" spans="1:8">
      <c r="A19" s="208"/>
      <c r="B19" s="200"/>
      <c r="C19" s="200"/>
      <c r="D19" s="200"/>
      <c r="E19" s="200"/>
      <c r="F19" s="200"/>
      <c r="G19" s="87"/>
      <c r="H19" s="6"/>
    </row>
    <row r="20" spans="1:8">
      <c r="A20" s="208"/>
      <c r="B20" s="198"/>
      <c r="C20" s="198"/>
      <c r="D20" s="198"/>
      <c r="E20" s="198"/>
      <c r="F20" s="198"/>
      <c r="G20" s="87"/>
      <c r="H20" s="6"/>
    </row>
    <row r="21" spans="1:8">
      <c r="A21" s="208"/>
      <c r="B21" s="199"/>
      <c r="C21" s="199"/>
      <c r="D21" s="199"/>
      <c r="E21" s="199"/>
      <c r="F21" s="199"/>
      <c r="G21" s="87"/>
      <c r="H21" s="6"/>
    </row>
    <row r="22" spans="1:8">
      <c r="A22" s="208"/>
      <c r="B22" s="200"/>
      <c r="C22" s="200"/>
      <c r="D22" s="200"/>
      <c r="E22" s="200"/>
      <c r="F22" s="200"/>
      <c r="G22" s="87"/>
      <c r="H22" s="6"/>
    </row>
    <row r="23" spans="1:8">
      <c r="A23" s="208"/>
      <c r="B23" s="198"/>
      <c r="C23" s="198"/>
      <c r="D23" s="198"/>
      <c r="E23" s="198"/>
      <c r="F23" s="198"/>
      <c r="G23" s="87"/>
      <c r="H23" s="6"/>
    </row>
    <row r="24" spans="1:8">
      <c r="A24" s="208"/>
      <c r="B24" s="199"/>
      <c r="C24" s="199"/>
      <c r="D24" s="199"/>
      <c r="E24" s="199"/>
      <c r="F24" s="199"/>
      <c r="G24" s="87"/>
      <c r="H24" s="6"/>
    </row>
    <row r="25" spans="1:8">
      <c r="A25" s="208"/>
      <c r="B25" s="200"/>
      <c r="C25" s="200"/>
      <c r="D25" s="200"/>
      <c r="E25" s="200"/>
      <c r="F25" s="200"/>
      <c r="G25" s="87"/>
      <c r="H25" s="6"/>
    </row>
    <row r="26" spans="1:8">
      <c r="A26" s="208"/>
      <c r="B26" s="198"/>
      <c r="C26" s="198"/>
      <c r="D26" s="198"/>
      <c r="E26" s="198"/>
      <c r="F26" s="198"/>
      <c r="G26" s="87"/>
      <c r="H26" s="6"/>
    </row>
    <row r="27" spans="1:8">
      <c r="A27" s="208"/>
      <c r="B27" s="199"/>
      <c r="C27" s="199"/>
      <c r="D27" s="199"/>
      <c r="E27" s="199"/>
      <c r="F27" s="199"/>
      <c r="G27" s="87"/>
      <c r="H27" s="6"/>
    </row>
    <row r="28" spans="1:8">
      <c r="A28" s="208"/>
      <c r="B28" s="200"/>
      <c r="C28" s="200"/>
      <c r="D28" s="200"/>
      <c r="E28" s="200"/>
      <c r="F28" s="200"/>
      <c r="G28" s="87"/>
      <c r="H28" s="6"/>
    </row>
    <row r="29" spans="1:8">
      <c r="A29"/>
      <c r="B29"/>
      <c r="C29"/>
      <c r="D29"/>
      <c r="E29"/>
      <c r="F29"/>
      <c r="G29"/>
      <c r="H29"/>
    </row>
    <row r="30" spans="1:8">
      <c r="A30"/>
      <c r="B30"/>
      <c r="C30"/>
      <c r="D30"/>
      <c r="E30"/>
      <c r="F30"/>
      <c r="G30"/>
      <c r="H30"/>
    </row>
    <row r="31" spans="1:8">
      <c r="A31"/>
      <c r="B31"/>
      <c r="C31"/>
      <c r="D31"/>
      <c r="E31"/>
      <c r="F31"/>
      <c r="G31"/>
      <c r="H31"/>
    </row>
    <row r="32" spans="1:8">
      <c r="A32"/>
      <c r="B32"/>
      <c r="C32"/>
      <c r="D32"/>
      <c r="E32"/>
      <c r="F32"/>
      <c r="G32"/>
      <c r="H32"/>
    </row>
    <row r="33" spans="1:8">
      <c r="A33"/>
      <c r="B33"/>
      <c r="C33"/>
      <c r="D33"/>
      <c r="E33"/>
      <c r="F33"/>
      <c r="G33"/>
      <c r="H33"/>
    </row>
    <row r="34" spans="1:8">
      <c r="A34"/>
      <c r="B34"/>
      <c r="C34"/>
      <c r="D34"/>
      <c r="E34"/>
      <c r="F34"/>
      <c r="G34"/>
      <c r="H34"/>
    </row>
    <row r="35" spans="1:8">
      <c r="A35"/>
      <c r="B35"/>
      <c r="C35"/>
      <c r="D35"/>
      <c r="E35"/>
      <c r="F35"/>
      <c r="G35"/>
      <c r="H35"/>
    </row>
    <row r="36" spans="1:8">
      <c r="A36"/>
      <c r="B36"/>
      <c r="C36"/>
      <c r="D36"/>
      <c r="E36"/>
      <c r="F36"/>
      <c r="G36"/>
      <c r="H36"/>
    </row>
    <row r="37" spans="1:8">
      <c r="A37"/>
      <c r="B37"/>
      <c r="C37"/>
      <c r="D37"/>
      <c r="E37"/>
      <c r="F37"/>
      <c r="G37"/>
      <c r="H37"/>
    </row>
    <row r="38" spans="1:8">
      <c r="A38"/>
      <c r="B38"/>
      <c r="C38"/>
      <c r="D38"/>
      <c r="E38"/>
      <c r="F38"/>
      <c r="G38"/>
      <c r="H38"/>
    </row>
    <row r="39" spans="1:8">
      <c r="A39"/>
      <c r="B39"/>
      <c r="C39"/>
      <c r="D39"/>
      <c r="E39"/>
      <c r="F39"/>
      <c r="G39"/>
      <c r="H39"/>
    </row>
    <row r="40" spans="1:8">
      <c r="A40"/>
      <c r="B40"/>
      <c r="C40"/>
      <c r="D40"/>
      <c r="E40"/>
      <c r="F40"/>
      <c r="G40"/>
      <c r="H40"/>
    </row>
    <row r="41" spans="1:8">
      <c r="A41"/>
      <c r="B41"/>
      <c r="C41"/>
      <c r="D41"/>
      <c r="E41"/>
      <c r="F41"/>
      <c r="G41"/>
      <c r="H41"/>
    </row>
    <row r="42" spans="1:8">
      <c r="A42"/>
      <c r="B42"/>
      <c r="C42"/>
      <c r="D42"/>
      <c r="E42"/>
      <c r="F42"/>
      <c r="G42"/>
      <c r="H42"/>
    </row>
    <row r="43" spans="1:8">
      <c r="A43"/>
      <c r="B43"/>
      <c r="C43"/>
      <c r="D43"/>
      <c r="E43"/>
      <c r="F43"/>
      <c r="G43"/>
      <c r="H43"/>
    </row>
    <row r="44" spans="1:8">
      <c r="A44"/>
      <c r="B44"/>
      <c r="C44"/>
      <c r="D44"/>
      <c r="E44"/>
      <c r="F44"/>
      <c r="G44"/>
      <c r="H44"/>
    </row>
    <row r="45" spans="1:8">
      <c r="A45"/>
      <c r="B45"/>
      <c r="C45"/>
      <c r="D45"/>
      <c r="E45"/>
      <c r="F45"/>
      <c r="G45"/>
      <c r="H45"/>
    </row>
    <row r="46" spans="1:8">
      <c r="A46"/>
      <c r="B46"/>
      <c r="C46"/>
      <c r="D46"/>
      <c r="E46"/>
      <c r="F46"/>
      <c r="G46"/>
      <c r="H46"/>
    </row>
    <row r="47" spans="1:8">
      <c r="A47"/>
      <c r="B47"/>
      <c r="C47"/>
      <c r="D47"/>
      <c r="E47"/>
      <c r="F47"/>
      <c r="G47"/>
      <c r="H47"/>
    </row>
    <row r="48" spans="1:8">
      <c r="A48"/>
      <c r="B48"/>
      <c r="C48"/>
      <c r="D48"/>
      <c r="E48"/>
      <c r="F48"/>
      <c r="G48"/>
      <c r="H48"/>
    </row>
    <row r="49" spans="1:8">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4140625" defaultRowHeight="13.2"/>
  <cols>
    <col min="1" max="1" width="39.33203125" style="5" customWidth="1"/>
    <col min="2" max="2" width="24.109375" style="5" customWidth="1"/>
    <col min="3" max="4" width="23.109375" style="5" customWidth="1"/>
    <col min="5" max="5" width="10.44140625" style="5" bestFit="1" customWidth="1"/>
    <col min="6" max="6" width="12.44140625" style="5" bestFit="1" customWidth="1"/>
    <col min="7" max="10" width="14.6640625" style="5" customWidth="1"/>
    <col min="11" max="16384" width="11.44140625" style="5"/>
  </cols>
  <sheetData>
    <row r="1" spans="1:10" ht="30" customHeight="1">
      <c r="A1" s="32" t="s">
        <v>86</v>
      </c>
      <c r="B1" s="203"/>
      <c r="C1" s="204"/>
      <c r="D1" s="204"/>
      <c r="E1" s="204"/>
      <c r="F1" s="204"/>
      <c r="G1" s="204"/>
      <c r="H1" s="204"/>
      <c r="I1" s="204"/>
      <c r="J1" s="205"/>
    </row>
    <row r="2" spans="1:10" ht="30" customHeight="1">
      <c r="A2" s="32" t="s">
        <v>46</v>
      </c>
      <c r="B2" s="84"/>
      <c r="C2" s="54" t="s">
        <v>47</v>
      </c>
      <c r="D2" s="85"/>
      <c r="E2" s="209" t="s">
        <v>48</v>
      </c>
      <c r="F2" s="209"/>
      <c r="G2" s="210"/>
      <c r="H2" s="210"/>
      <c r="I2" s="39"/>
      <c r="J2" s="40"/>
    </row>
    <row r="3" spans="1:10" ht="30" customHeight="1">
      <c r="A3" s="23" t="s">
        <v>94</v>
      </c>
      <c r="B3" s="84"/>
      <c r="C3" s="214"/>
      <c r="D3" s="163"/>
      <c r="E3" s="163"/>
      <c r="F3" s="163"/>
      <c r="G3" s="163"/>
      <c r="H3" s="163"/>
      <c r="I3" s="163"/>
      <c r="J3" s="164"/>
    </row>
    <row r="4" spans="1:10" ht="30" customHeight="1">
      <c r="A4" s="23" t="s">
        <v>51</v>
      </c>
      <c r="B4" s="84"/>
      <c r="C4" s="54" t="s">
        <v>47</v>
      </c>
      <c r="D4" s="85"/>
      <c r="E4" s="209" t="s">
        <v>48</v>
      </c>
      <c r="F4" s="209"/>
      <c r="G4" s="210"/>
      <c r="H4" s="210"/>
      <c r="I4" s="39"/>
      <c r="J4" s="40"/>
    </row>
    <row r="5" spans="1:10" ht="30" customHeight="1">
      <c r="A5" s="23" t="s">
        <v>52</v>
      </c>
      <c r="B5" s="203"/>
      <c r="C5" s="204"/>
      <c r="D5" s="204"/>
      <c r="E5" s="204"/>
      <c r="F5" s="204"/>
      <c r="G5" s="204"/>
      <c r="H5" s="204"/>
      <c r="I5" s="204"/>
      <c r="J5" s="205"/>
    </row>
    <row r="6" spans="1:10" ht="24.9" customHeight="1">
      <c r="A6" s="211" t="s">
        <v>95</v>
      </c>
      <c r="B6" s="212"/>
      <c r="C6" s="212"/>
      <c r="D6" s="212"/>
      <c r="E6" s="212"/>
      <c r="F6" s="212"/>
      <c r="G6" s="212"/>
      <c r="H6" s="212"/>
      <c r="I6" s="212"/>
      <c r="J6" s="213"/>
    </row>
    <row r="7" spans="1:10" ht="41.4">
      <c r="A7" s="33" t="s">
        <v>58</v>
      </c>
      <c r="B7" s="34" t="s">
        <v>63</v>
      </c>
      <c r="C7" s="34" t="s">
        <v>96</v>
      </c>
      <c r="D7" s="16" t="s">
        <v>97</v>
      </c>
      <c r="E7" s="15" t="s">
        <v>98</v>
      </c>
      <c r="F7" s="16" t="s">
        <v>66</v>
      </c>
      <c r="G7" s="34" t="s">
        <v>67</v>
      </c>
      <c r="H7" s="34" t="s">
        <v>68</v>
      </c>
      <c r="I7" s="34" t="s">
        <v>69</v>
      </c>
      <c r="J7" s="34" t="s">
        <v>70</v>
      </c>
    </row>
    <row r="8" spans="1:10">
      <c r="A8" s="208"/>
      <c r="B8" s="87"/>
      <c r="C8" s="87"/>
      <c r="D8" s="6"/>
      <c r="E8" s="87"/>
      <c r="F8" s="87"/>
      <c r="G8" s="4"/>
      <c r="H8" s="4"/>
      <c r="I8" s="4"/>
      <c r="J8" s="4"/>
    </row>
    <row r="9" spans="1:10">
      <c r="A9" s="208"/>
      <c r="B9" s="87"/>
      <c r="C9" s="87"/>
      <c r="D9" s="6"/>
      <c r="E9" s="87"/>
      <c r="F9" s="87"/>
      <c r="G9" s="4"/>
      <c r="H9" s="4"/>
      <c r="I9" s="4"/>
      <c r="J9" s="4"/>
    </row>
    <row r="10" spans="1:10">
      <c r="A10" s="208"/>
      <c r="B10" s="87"/>
      <c r="C10" s="87"/>
      <c r="D10" s="6"/>
      <c r="E10" s="87"/>
      <c r="F10" s="87"/>
      <c r="G10" s="4"/>
      <c r="H10" s="4"/>
      <c r="I10" s="4"/>
      <c r="J10" s="4"/>
    </row>
    <row r="11" spans="1:10">
      <c r="A11" s="208"/>
      <c r="B11" s="87"/>
      <c r="C11" s="87"/>
      <c r="D11" s="6"/>
      <c r="E11" s="87"/>
      <c r="F11" s="87"/>
      <c r="G11" s="4"/>
      <c r="H11" s="4"/>
      <c r="I11" s="4"/>
      <c r="J11" s="4"/>
    </row>
    <row r="12" spans="1:10">
      <c r="A12" s="208"/>
      <c r="B12" s="87"/>
      <c r="C12" s="87"/>
      <c r="D12" s="6"/>
      <c r="E12" s="87"/>
      <c r="F12" s="87"/>
      <c r="G12" s="4"/>
      <c r="H12" s="4"/>
      <c r="I12" s="4"/>
      <c r="J12" s="4"/>
    </row>
    <row r="13" spans="1:10">
      <c r="A13" s="208"/>
      <c r="B13" s="87"/>
      <c r="C13" s="87"/>
      <c r="D13" s="6"/>
      <c r="E13" s="87"/>
      <c r="F13" s="87"/>
      <c r="G13" s="4"/>
      <c r="H13" s="4"/>
      <c r="I13" s="4"/>
      <c r="J13" s="4"/>
    </row>
    <row r="14" spans="1:10">
      <c r="A14" s="208"/>
      <c r="B14" s="87"/>
      <c r="C14" s="87"/>
      <c r="D14" s="6"/>
      <c r="E14" s="87"/>
      <c r="F14" s="87"/>
      <c r="G14" s="4"/>
      <c r="H14" s="4"/>
      <c r="I14" s="4"/>
      <c r="J14" s="4"/>
    </row>
    <row r="15" spans="1:10">
      <c r="A15" s="208"/>
      <c r="B15" s="87"/>
      <c r="C15" s="87"/>
      <c r="D15" s="6"/>
      <c r="E15" s="87"/>
      <c r="F15" s="87"/>
      <c r="G15" s="4"/>
      <c r="H15" s="4"/>
      <c r="I15" s="4"/>
      <c r="J15" s="4"/>
    </row>
    <row r="16" spans="1:10">
      <c r="A16" s="208"/>
      <c r="B16" s="87"/>
      <c r="C16" s="87"/>
      <c r="D16" s="6"/>
      <c r="E16" s="87"/>
      <c r="F16" s="87"/>
      <c r="G16" s="4"/>
      <c r="H16" s="4"/>
      <c r="I16" s="4"/>
      <c r="J16" s="4"/>
    </row>
    <row r="17" spans="1:10">
      <c r="A17" s="208"/>
      <c r="B17" s="87"/>
      <c r="C17" s="87"/>
      <c r="D17" s="6"/>
      <c r="E17" s="87"/>
      <c r="F17" s="87"/>
      <c r="G17" s="4"/>
      <c r="H17" s="4"/>
      <c r="I17" s="4"/>
      <c r="J17" s="4"/>
    </row>
    <row r="18" spans="1:10">
      <c r="A18" s="208"/>
      <c r="B18" s="87"/>
      <c r="C18" s="87"/>
      <c r="D18" s="6"/>
      <c r="E18" s="87"/>
      <c r="F18" s="87"/>
      <c r="G18" s="4"/>
      <c r="H18" s="4"/>
      <c r="I18" s="4"/>
      <c r="J18" s="4"/>
    </row>
    <row r="19" spans="1:10">
      <c r="A19" s="208"/>
      <c r="B19" s="87"/>
      <c r="C19" s="87"/>
      <c r="D19" s="6"/>
      <c r="E19" s="87"/>
      <c r="F19" s="87"/>
      <c r="G19" s="4"/>
      <c r="H19" s="4"/>
      <c r="I19" s="4"/>
      <c r="J19" s="4"/>
    </row>
    <row r="20" spans="1:10">
      <c r="A20" s="208"/>
      <c r="B20" s="87"/>
      <c r="C20" s="87"/>
      <c r="D20" s="6"/>
      <c r="E20" s="87"/>
      <c r="F20" s="87"/>
      <c r="G20" s="4"/>
      <c r="H20" s="4"/>
      <c r="I20" s="4"/>
      <c r="J20" s="4"/>
    </row>
    <row r="21" spans="1:10">
      <c r="A21" s="208"/>
      <c r="B21" s="87"/>
      <c r="C21" s="87"/>
      <c r="D21" s="6"/>
      <c r="E21" s="87"/>
      <c r="F21" s="87"/>
      <c r="G21" s="4"/>
      <c r="H21" s="4"/>
      <c r="I21" s="4"/>
      <c r="J21" s="4"/>
    </row>
    <row r="22" spans="1:10">
      <c r="A22" s="208"/>
      <c r="B22" s="87"/>
      <c r="C22" s="87"/>
      <c r="D22" s="6"/>
      <c r="E22" s="87"/>
      <c r="F22" s="87"/>
      <c r="G22" s="4"/>
      <c r="H22" s="4"/>
      <c r="I22" s="4"/>
      <c r="J22" s="4"/>
    </row>
    <row r="23" spans="1:10">
      <c r="A23" s="208"/>
      <c r="B23" s="87"/>
      <c r="C23" s="87"/>
      <c r="D23" s="6"/>
      <c r="E23" s="87"/>
      <c r="F23" s="87"/>
      <c r="G23" s="4"/>
      <c r="H23" s="4"/>
      <c r="I23" s="4"/>
      <c r="J23" s="4"/>
    </row>
    <row r="24" spans="1:10">
      <c r="A24" s="208"/>
      <c r="B24" s="87"/>
      <c r="C24" s="87"/>
      <c r="D24" s="6"/>
      <c r="E24" s="87"/>
      <c r="F24" s="87"/>
      <c r="G24" s="4"/>
      <c r="H24" s="4"/>
      <c r="I24" s="4"/>
      <c r="J24" s="4"/>
    </row>
    <row r="25" spans="1:10">
      <c r="A25" s="208"/>
      <c r="B25" s="87"/>
      <c r="C25" s="87"/>
      <c r="D25" s="6"/>
      <c r="E25" s="87"/>
      <c r="F25" s="87"/>
      <c r="G25" s="4"/>
      <c r="H25" s="4"/>
      <c r="I25" s="4"/>
      <c r="J25" s="4"/>
    </row>
    <row r="26" spans="1:10">
      <c r="A26" s="208"/>
      <c r="B26" s="87"/>
      <c r="C26" s="87"/>
      <c r="D26" s="6"/>
      <c r="E26" s="87"/>
      <c r="F26" s="87"/>
      <c r="G26" s="4"/>
      <c r="H26" s="4"/>
      <c r="I26" s="4"/>
      <c r="J26" s="4"/>
    </row>
    <row r="27" spans="1:10">
      <c r="A27" s="208"/>
      <c r="B27" s="87"/>
      <c r="C27" s="87"/>
      <c r="D27" s="6"/>
      <c r="E27" s="87"/>
      <c r="F27" s="87"/>
      <c r="G27" s="4"/>
      <c r="H27" s="4"/>
      <c r="I27" s="4"/>
      <c r="J27" s="4"/>
    </row>
    <row r="28" spans="1:10">
      <c r="A28" s="208"/>
      <c r="B28" s="87"/>
      <c r="C28" s="87"/>
      <c r="D28" s="6"/>
      <c r="E28" s="87"/>
      <c r="F28" s="87"/>
      <c r="G28" s="4"/>
      <c r="H28" s="4"/>
      <c r="I28" s="4"/>
      <c r="J28" s="4"/>
    </row>
    <row r="29" spans="1:10">
      <c r="A29"/>
      <c r="B29"/>
      <c r="C29"/>
      <c r="D29"/>
      <c r="E29"/>
      <c r="F29"/>
      <c r="G29"/>
      <c r="H29"/>
      <c r="I29"/>
      <c r="J29"/>
    </row>
    <row r="30" spans="1:10">
      <c r="A30"/>
      <c r="B30"/>
      <c r="C30"/>
      <c r="D30"/>
      <c r="E30"/>
      <c r="F30"/>
      <c r="G30"/>
      <c r="H30"/>
      <c r="I30"/>
      <c r="J30"/>
    </row>
    <row r="31" spans="1:10">
      <c r="A31"/>
      <c r="B31"/>
      <c r="C31"/>
      <c r="D31"/>
      <c r="E31"/>
      <c r="F31"/>
      <c r="G31"/>
      <c r="H31"/>
      <c r="I31"/>
      <c r="J31"/>
    </row>
    <row r="32" spans="1:10">
      <c r="A32"/>
      <c r="B32"/>
      <c r="C32"/>
      <c r="D32"/>
      <c r="E32"/>
      <c r="F32"/>
      <c r="G32"/>
      <c r="H32"/>
      <c r="I32"/>
      <c r="J32"/>
    </row>
    <row r="33" spans="1:10">
      <c r="A33"/>
      <c r="B33"/>
      <c r="C33"/>
      <c r="D33"/>
      <c r="E33"/>
      <c r="F33"/>
      <c r="G33"/>
      <c r="H33"/>
      <c r="I33"/>
      <c r="J33"/>
    </row>
    <row r="34" spans="1:10">
      <c r="A34"/>
      <c r="B34"/>
      <c r="C34"/>
      <c r="D34"/>
      <c r="E34"/>
      <c r="F34"/>
      <c r="G34"/>
      <c r="H34"/>
      <c r="I34"/>
      <c r="J34"/>
    </row>
    <row r="35" spans="1:10">
      <c r="A35"/>
      <c r="B35"/>
      <c r="C35"/>
      <c r="D35"/>
      <c r="E35"/>
      <c r="F35"/>
      <c r="G35"/>
      <c r="H35"/>
      <c r="I35"/>
      <c r="J35"/>
    </row>
    <row r="36" spans="1:10">
      <c r="A36"/>
      <c r="B36"/>
      <c r="C36"/>
      <c r="D36"/>
      <c r="E36"/>
      <c r="F36"/>
      <c r="G36"/>
      <c r="H36"/>
      <c r="I36"/>
      <c r="J36"/>
    </row>
    <row r="37" spans="1:10">
      <c r="A37"/>
      <c r="B37"/>
      <c r="C37"/>
      <c r="D37"/>
      <c r="E37"/>
      <c r="F37"/>
      <c r="G37"/>
      <c r="H37"/>
      <c r="I37"/>
      <c r="J37"/>
    </row>
    <row r="38" spans="1:10">
      <c r="A38"/>
      <c r="B38"/>
      <c r="C38"/>
      <c r="D38"/>
      <c r="E38"/>
      <c r="F38"/>
      <c r="G38"/>
      <c r="H38"/>
      <c r="I38"/>
      <c r="J38"/>
    </row>
    <row r="39" spans="1:10">
      <c r="A39"/>
      <c r="B39"/>
      <c r="C39"/>
      <c r="D39"/>
      <c r="E39"/>
      <c r="F39"/>
      <c r="G39"/>
      <c r="H39"/>
      <c r="I39"/>
      <c r="J39"/>
    </row>
    <row r="40" spans="1:10">
      <c r="A40"/>
      <c r="B40"/>
      <c r="C40"/>
      <c r="D40"/>
      <c r="E40"/>
      <c r="F40"/>
      <c r="G40"/>
      <c r="H40"/>
      <c r="I40"/>
      <c r="J40"/>
    </row>
    <row r="41" spans="1:10">
      <c r="A41"/>
      <c r="B41"/>
      <c r="C41"/>
      <c r="D41"/>
      <c r="E41"/>
      <c r="F41"/>
      <c r="G41"/>
      <c r="H41"/>
      <c r="I41"/>
      <c r="J41"/>
    </row>
    <row r="42" spans="1:10">
      <c r="A42"/>
      <c r="B42"/>
      <c r="C42"/>
      <c r="D42"/>
      <c r="E42"/>
      <c r="F42"/>
      <c r="G42"/>
      <c r="H42"/>
      <c r="I42"/>
      <c r="J42"/>
    </row>
    <row r="43" spans="1:10">
      <c r="A43"/>
      <c r="B43"/>
      <c r="C43"/>
      <c r="D43"/>
      <c r="E43"/>
      <c r="F43"/>
      <c r="G43"/>
      <c r="H43"/>
      <c r="I43"/>
      <c r="J43"/>
    </row>
    <row r="44" spans="1:10">
      <c r="A44"/>
      <c r="B44"/>
      <c r="C44"/>
      <c r="D44"/>
      <c r="E44"/>
      <c r="F44"/>
      <c r="G44"/>
      <c r="H44"/>
      <c r="I44"/>
      <c r="J44"/>
    </row>
    <row r="45" spans="1:10">
      <c r="A45"/>
      <c r="B45"/>
      <c r="C45"/>
      <c r="D45"/>
      <c r="E45"/>
      <c r="F45"/>
      <c r="G45"/>
      <c r="H45"/>
      <c r="I45"/>
      <c r="J45"/>
    </row>
    <row r="46" spans="1:10">
      <c r="A46"/>
      <c r="B46"/>
      <c r="C46"/>
      <c r="D46"/>
      <c r="E46"/>
      <c r="F46"/>
      <c r="G46"/>
      <c r="H46"/>
      <c r="I46"/>
      <c r="J46"/>
    </row>
    <row r="47" spans="1:10">
      <c r="A47"/>
      <c r="B47"/>
      <c r="C47"/>
      <c r="D47"/>
      <c r="E47"/>
      <c r="F47"/>
      <c r="G47"/>
      <c r="H47"/>
      <c r="I47"/>
      <c r="J47"/>
    </row>
    <row r="48" spans="1:10">
      <c r="A48"/>
      <c r="B48"/>
      <c r="C48"/>
      <c r="D48"/>
      <c r="E48"/>
      <c r="F48"/>
      <c r="G48"/>
      <c r="H48"/>
      <c r="I48"/>
      <c r="J48"/>
    </row>
    <row r="49" spans="1:10">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13" zoomScale="84" zoomScaleNormal="84" workbookViewId="0">
      <selection activeCell="A21" sqref="A21"/>
    </sheetView>
  </sheetViews>
  <sheetFormatPr defaultColWidth="11.44140625" defaultRowHeight="79.5" customHeight="1"/>
  <cols>
    <col min="1" max="1" width="238.44140625" style="73" customWidth="1"/>
    <col min="2" max="2" width="11.44140625" style="73"/>
    <col min="3" max="3" width="25" style="73" customWidth="1"/>
    <col min="4" max="256" width="11.44140625" style="73"/>
    <col min="257" max="257" width="179.88671875" style="73" customWidth="1"/>
    <col min="258" max="512" width="11.44140625" style="73"/>
    <col min="513" max="513" width="179.88671875" style="73" customWidth="1"/>
    <col min="514" max="768" width="11.44140625" style="73"/>
    <col min="769" max="769" width="179.88671875" style="73" customWidth="1"/>
    <col min="770" max="1024" width="11.44140625" style="73"/>
    <col min="1025" max="1025" width="179.88671875" style="73" customWidth="1"/>
    <col min="1026" max="1280" width="11.44140625" style="73"/>
    <col min="1281" max="1281" width="179.88671875" style="73" customWidth="1"/>
    <col min="1282" max="1536" width="11.44140625" style="73"/>
    <col min="1537" max="1537" width="179.88671875" style="73" customWidth="1"/>
    <col min="1538" max="1792" width="11.44140625" style="73"/>
    <col min="1793" max="1793" width="179.88671875" style="73" customWidth="1"/>
    <col min="1794" max="2048" width="11.44140625" style="73"/>
    <col min="2049" max="2049" width="179.88671875" style="73" customWidth="1"/>
    <col min="2050" max="2304" width="11.44140625" style="73"/>
    <col min="2305" max="2305" width="179.88671875" style="73" customWidth="1"/>
    <col min="2306" max="2560" width="11.44140625" style="73"/>
    <col min="2561" max="2561" width="179.88671875" style="73" customWidth="1"/>
    <col min="2562" max="2816" width="11.44140625" style="73"/>
    <col min="2817" max="2817" width="179.88671875" style="73" customWidth="1"/>
    <col min="2818" max="3072" width="11.44140625" style="73"/>
    <col min="3073" max="3073" width="179.88671875" style="73" customWidth="1"/>
    <col min="3074" max="3328" width="11.44140625" style="73"/>
    <col min="3329" max="3329" width="179.88671875" style="73" customWidth="1"/>
    <col min="3330" max="3584" width="11.44140625" style="73"/>
    <col min="3585" max="3585" width="179.88671875" style="73" customWidth="1"/>
    <col min="3586" max="3840" width="11.44140625" style="73"/>
    <col min="3841" max="3841" width="179.88671875" style="73" customWidth="1"/>
    <col min="3842" max="4096" width="11.44140625" style="73"/>
    <col min="4097" max="4097" width="179.88671875" style="73" customWidth="1"/>
    <col min="4098" max="4352" width="11.44140625" style="73"/>
    <col min="4353" max="4353" width="179.88671875" style="73" customWidth="1"/>
    <col min="4354" max="4608" width="11.44140625" style="73"/>
    <col min="4609" max="4609" width="179.88671875" style="73" customWidth="1"/>
    <col min="4610" max="4864" width="11.44140625" style="73"/>
    <col min="4865" max="4865" width="179.88671875" style="73" customWidth="1"/>
    <col min="4866" max="5120" width="11.44140625" style="73"/>
    <col min="5121" max="5121" width="179.88671875" style="73" customWidth="1"/>
    <col min="5122" max="5376" width="11.44140625" style="73"/>
    <col min="5377" max="5377" width="179.88671875" style="73" customWidth="1"/>
    <col min="5378" max="5632" width="11.44140625" style="73"/>
    <col min="5633" max="5633" width="179.88671875" style="73" customWidth="1"/>
    <col min="5634" max="5888" width="11.44140625" style="73"/>
    <col min="5889" max="5889" width="179.88671875" style="73" customWidth="1"/>
    <col min="5890" max="6144" width="11.44140625" style="73"/>
    <col min="6145" max="6145" width="179.88671875" style="73" customWidth="1"/>
    <col min="6146" max="6400" width="11.44140625" style="73"/>
    <col min="6401" max="6401" width="179.88671875" style="73" customWidth="1"/>
    <col min="6402" max="6656" width="11.44140625" style="73"/>
    <col min="6657" max="6657" width="179.88671875" style="73" customWidth="1"/>
    <col min="6658" max="6912" width="11.44140625" style="73"/>
    <col min="6913" max="6913" width="179.88671875" style="73" customWidth="1"/>
    <col min="6914" max="7168" width="11.44140625" style="73"/>
    <col min="7169" max="7169" width="179.88671875" style="73" customWidth="1"/>
    <col min="7170" max="7424" width="11.44140625" style="73"/>
    <col min="7425" max="7425" width="179.88671875" style="73" customWidth="1"/>
    <col min="7426" max="7680" width="11.44140625" style="73"/>
    <col min="7681" max="7681" width="179.88671875" style="73" customWidth="1"/>
    <col min="7682" max="7936" width="11.44140625" style="73"/>
    <col min="7937" max="7937" width="179.88671875" style="73" customWidth="1"/>
    <col min="7938" max="8192" width="11.44140625" style="73"/>
    <col min="8193" max="8193" width="179.88671875" style="73" customWidth="1"/>
    <col min="8194" max="8448" width="11.44140625" style="73"/>
    <col min="8449" max="8449" width="179.88671875" style="73" customWidth="1"/>
    <col min="8450" max="8704" width="11.44140625" style="73"/>
    <col min="8705" max="8705" width="179.88671875" style="73" customWidth="1"/>
    <col min="8706" max="8960" width="11.44140625" style="73"/>
    <col min="8961" max="8961" width="179.88671875" style="73" customWidth="1"/>
    <col min="8962" max="9216" width="11.44140625" style="73"/>
    <col min="9217" max="9217" width="179.88671875" style="73" customWidth="1"/>
    <col min="9218" max="9472" width="11.44140625" style="73"/>
    <col min="9473" max="9473" width="179.88671875" style="73" customWidth="1"/>
    <col min="9474" max="9728" width="11.44140625" style="73"/>
    <col min="9729" max="9729" width="179.88671875" style="73" customWidth="1"/>
    <col min="9730" max="9984" width="11.44140625" style="73"/>
    <col min="9985" max="9985" width="179.88671875" style="73" customWidth="1"/>
    <col min="9986" max="10240" width="11.44140625" style="73"/>
    <col min="10241" max="10241" width="179.88671875" style="73" customWidth="1"/>
    <col min="10242" max="10496" width="11.44140625" style="73"/>
    <col min="10497" max="10497" width="179.88671875" style="73" customWidth="1"/>
    <col min="10498" max="10752" width="11.44140625" style="73"/>
    <col min="10753" max="10753" width="179.88671875" style="73" customWidth="1"/>
    <col min="10754" max="11008" width="11.44140625" style="73"/>
    <col min="11009" max="11009" width="179.88671875" style="73" customWidth="1"/>
    <col min="11010" max="11264" width="11.44140625" style="73"/>
    <col min="11265" max="11265" width="179.88671875" style="73" customWidth="1"/>
    <col min="11266" max="11520" width="11.44140625" style="73"/>
    <col min="11521" max="11521" width="179.88671875" style="73" customWidth="1"/>
    <col min="11522" max="11776" width="11.44140625" style="73"/>
    <col min="11777" max="11777" width="179.88671875" style="73" customWidth="1"/>
    <col min="11778" max="12032" width="11.44140625" style="73"/>
    <col min="12033" max="12033" width="179.88671875" style="73" customWidth="1"/>
    <col min="12034" max="12288" width="11.44140625" style="73"/>
    <col min="12289" max="12289" width="179.88671875" style="73" customWidth="1"/>
    <col min="12290" max="12544" width="11.44140625" style="73"/>
    <col min="12545" max="12545" width="179.88671875" style="73" customWidth="1"/>
    <col min="12546" max="12800" width="11.44140625" style="73"/>
    <col min="12801" max="12801" width="179.88671875" style="73" customWidth="1"/>
    <col min="12802" max="13056" width="11.44140625" style="73"/>
    <col min="13057" max="13057" width="179.88671875" style="73" customWidth="1"/>
    <col min="13058" max="13312" width="11.44140625" style="73"/>
    <col min="13313" max="13313" width="179.88671875" style="73" customWidth="1"/>
    <col min="13314" max="13568" width="11.44140625" style="73"/>
    <col min="13569" max="13569" width="179.88671875" style="73" customWidth="1"/>
    <col min="13570" max="13824" width="11.44140625" style="73"/>
    <col min="13825" max="13825" width="179.88671875" style="73" customWidth="1"/>
    <col min="13826" max="14080" width="11.44140625" style="73"/>
    <col min="14081" max="14081" width="179.88671875" style="73" customWidth="1"/>
    <col min="14082" max="14336" width="11.44140625" style="73"/>
    <col min="14337" max="14337" width="179.88671875" style="73" customWidth="1"/>
    <col min="14338" max="14592" width="11.44140625" style="73"/>
    <col min="14593" max="14593" width="179.88671875" style="73" customWidth="1"/>
    <col min="14594" max="14848" width="11.44140625" style="73"/>
    <col min="14849" max="14849" width="179.88671875" style="73" customWidth="1"/>
    <col min="14850" max="15104" width="11.44140625" style="73"/>
    <col min="15105" max="15105" width="179.88671875" style="73" customWidth="1"/>
    <col min="15106" max="15360" width="11.44140625" style="73"/>
    <col min="15361" max="15361" width="179.88671875" style="73" customWidth="1"/>
    <col min="15362" max="15616" width="11.44140625" style="73"/>
    <col min="15617" max="15617" width="179.88671875" style="73" customWidth="1"/>
    <col min="15618" max="15872" width="11.44140625" style="73"/>
    <col min="15873" max="15873" width="179.88671875" style="73" customWidth="1"/>
    <col min="15874" max="16128" width="11.44140625" style="73"/>
    <col min="16129" max="16129" width="179.88671875" style="73" customWidth="1"/>
    <col min="16130" max="16384" width="11.44140625" style="73"/>
  </cols>
  <sheetData>
    <row r="1" spans="1:7" ht="126" customHeight="1" thickBot="1">
      <c r="A1" s="94" t="s">
        <v>236</v>
      </c>
    </row>
    <row r="2" spans="1:7" ht="54.75" customHeight="1" thickBot="1">
      <c r="A2" s="93" t="s">
        <v>99</v>
      </c>
    </row>
    <row r="3" spans="1:7" ht="109.8" thickBot="1">
      <c r="A3" s="82" t="s">
        <v>233</v>
      </c>
    </row>
    <row r="4" spans="1:7" ht="228" thickBot="1">
      <c r="A4" s="81" t="s">
        <v>234</v>
      </c>
    </row>
    <row r="5" spans="1:7" ht="116.25" customHeight="1" thickBot="1">
      <c r="A5" s="79" t="s">
        <v>226</v>
      </c>
    </row>
    <row r="6" spans="1:7" ht="150.9" customHeight="1" thickBot="1">
      <c r="A6" s="80" t="s">
        <v>231</v>
      </c>
    </row>
    <row r="7" spans="1:7" ht="67.5" customHeight="1" thickBot="1">
      <c r="A7" s="80" t="s">
        <v>227</v>
      </c>
    </row>
    <row r="8" spans="1:7" ht="145.5" customHeight="1" thickBot="1">
      <c r="A8" s="79" t="s">
        <v>228</v>
      </c>
      <c r="C8" s="215"/>
      <c r="D8" s="215"/>
      <c r="E8" s="215"/>
      <c r="F8" s="215"/>
      <c r="G8" s="215"/>
    </row>
    <row r="9" spans="1:7" ht="409.5" customHeight="1">
      <c r="A9" s="216" t="s">
        <v>235</v>
      </c>
      <c r="C9" s="88"/>
      <c r="D9" s="88"/>
      <c r="E9" s="88"/>
      <c r="F9" s="88"/>
      <c r="G9" s="88"/>
    </row>
    <row r="10" spans="1:7" ht="95.1" customHeight="1" thickBot="1">
      <c r="A10" s="217"/>
      <c r="C10" s="88"/>
      <c r="D10" s="88"/>
      <c r="E10" s="88"/>
      <c r="F10" s="88"/>
      <c r="G10" s="88"/>
    </row>
    <row r="11" spans="1:7" ht="29.25" customHeight="1">
      <c r="A11" s="75" t="s">
        <v>100</v>
      </c>
      <c r="C11" s="88"/>
      <c r="D11" s="88"/>
      <c r="E11" s="88"/>
      <c r="F11" s="88"/>
      <c r="G11" s="88"/>
    </row>
    <row r="12" spans="1:7" ht="356.1" customHeight="1" thickBot="1">
      <c r="A12" s="95" t="s">
        <v>101</v>
      </c>
      <c r="C12" s="88"/>
      <c r="D12" s="88"/>
      <c r="E12" s="88"/>
      <c r="F12" s="88"/>
      <c r="G12" s="88"/>
    </row>
    <row r="13" spans="1:7" ht="54" customHeight="1" thickBot="1">
      <c r="A13" s="75" t="s">
        <v>102</v>
      </c>
    </row>
    <row r="14" spans="1:7" ht="57" customHeight="1">
      <c r="A14" s="89" t="s">
        <v>103</v>
      </c>
    </row>
    <row r="15" spans="1:7" ht="40.5" customHeight="1">
      <c r="A15" s="76" t="s">
        <v>104</v>
      </c>
    </row>
    <row r="16" spans="1:7" ht="19.5" customHeight="1">
      <c r="A16" s="76" t="s">
        <v>105</v>
      </c>
    </row>
    <row r="17" spans="1:1" ht="25.5" customHeight="1">
      <c r="A17" s="76" t="s">
        <v>106</v>
      </c>
    </row>
    <row r="18" spans="1:1" ht="23.25" customHeight="1">
      <c r="A18" s="76" t="s">
        <v>107</v>
      </c>
    </row>
    <row r="19" spans="1:1" ht="21" customHeight="1">
      <c r="A19" s="76" t="s">
        <v>108</v>
      </c>
    </row>
    <row r="20" spans="1:1" ht="24.75" customHeight="1">
      <c r="A20" s="76" t="s">
        <v>109</v>
      </c>
    </row>
    <row r="21" spans="1:1" ht="51.9" customHeight="1">
      <c r="A21" s="76" t="s">
        <v>110</v>
      </c>
    </row>
    <row r="22" spans="1:1" ht="26.25" customHeight="1">
      <c r="A22" s="76" t="s">
        <v>111</v>
      </c>
    </row>
    <row r="23" spans="1:1" ht="23.25" customHeight="1">
      <c r="A23" s="76" t="s">
        <v>112</v>
      </c>
    </row>
    <row r="24" spans="1:1" ht="23.1" customHeight="1" thickBot="1">
      <c r="A24" s="76"/>
    </row>
    <row r="25" spans="1:1" ht="59.25" customHeight="1" thickBot="1">
      <c r="A25" s="74" t="s">
        <v>113</v>
      </c>
    </row>
    <row r="26" spans="1:1" ht="30">
      <c r="A26" s="77" t="s">
        <v>114</v>
      </c>
    </row>
    <row r="27" spans="1:1" ht="30">
      <c r="A27" s="76" t="s">
        <v>115</v>
      </c>
    </row>
    <row r="28" spans="1:1" ht="30">
      <c r="A28" s="76" t="s">
        <v>116</v>
      </c>
    </row>
    <row r="29" spans="1:1" ht="30">
      <c r="A29" s="76" t="s">
        <v>117</v>
      </c>
    </row>
    <row r="30" spans="1:1" ht="30">
      <c r="A30" s="76" t="s">
        <v>118</v>
      </c>
    </row>
    <row r="31" spans="1:1" ht="30">
      <c r="A31" s="76" t="s">
        <v>119</v>
      </c>
    </row>
    <row r="32" spans="1:1" ht="30">
      <c r="A32" s="76" t="s">
        <v>120</v>
      </c>
    </row>
    <row r="33" spans="1:1" ht="30">
      <c r="A33" s="76" t="s">
        <v>121</v>
      </c>
    </row>
    <row r="34" spans="1:1" ht="30">
      <c r="A34" s="76" t="s">
        <v>122</v>
      </c>
    </row>
    <row r="35" spans="1:1" ht="30">
      <c r="A35" s="76" t="s">
        <v>123</v>
      </c>
    </row>
    <row r="36" spans="1:1" ht="39" customHeight="1">
      <c r="A36" s="76" t="s">
        <v>232</v>
      </c>
    </row>
    <row r="37" spans="1:1" ht="30">
      <c r="A37" s="76" t="s">
        <v>124</v>
      </c>
    </row>
    <row r="38" spans="1:1" ht="30">
      <c r="A38" s="76" t="s">
        <v>125</v>
      </c>
    </row>
    <row r="39" spans="1:1" ht="30">
      <c r="A39" s="76" t="s">
        <v>126</v>
      </c>
    </row>
    <row r="40" spans="1:1" ht="30">
      <c r="A40" s="76" t="s">
        <v>127</v>
      </c>
    </row>
    <row r="41" spans="1:1" ht="30">
      <c r="A41" s="76" t="s">
        <v>128</v>
      </c>
    </row>
    <row r="42" spans="1:1" ht="30.6" thickBot="1">
      <c r="A42" s="78" t="s">
        <v>129</v>
      </c>
    </row>
    <row r="43" spans="1:1" ht="42" customHeight="1"/>
  </sheetData>
  <mergeCells count="2">
    <mergeCell ref="C8:G8"/>
    <mergeCell ref="A9:A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J83"/>
  <sheetViews>
    <sheetView tabSelected="1" view="pageBreakPreview" zoomScale="87" zoomScaleNormal="85" zoomScaleSheetLayoutView="87" workbookViewId="0">
      <pane ySplit="9" topLeftCell="A72" activePane="bottomLeft" state="frozen"/>
      <selection pane="bottomLeft" activeCell="W9" sqref="A9:W83"/>
    </sheetView>
  </sheetViews>
  <sheetFormatPr defaultColWidth="9.109375" defaultRowHeight="13.8"/>
  <cols>
    <col min="1" max="1" width="9.109375" style="70"/>
    <col min="2" max="2" width="38.44140625" style="70" customWidth="1"/>
    <col min="3" max="3" width="31.33203125" style="70" customWidth="1"/>
    <col min="4" max="4" width="25.77734375" style="70" customWidth="1"/>
    <col min="5" max="5" width="24.21875" style="70" customWidth="1"/>
    <col min="6" max="6" width="49" style="70" customWidth="1"/>
    <col min="7" max="7" width="59.88671875" style="70" customWidth="1"/>
    <col min="8" max="8" width="40.109375" style="71" customWidth="1"/>
    <col min="9" max="9" width="31.109375" style="70" customWidth="1"/>
    <col min="10" max="10" width="8.5546875" style="70" customWidth="1"/>
    <col min="11" max="11" width="8.109375" style="70" customWidth="1"/>
    <col min="12" max="12" width="9.77734375" style="70" customWidth="1"/>
    <col min="13" max="13" width="10.88671875" style="70" customWidth="1"/>
    <col min="14" max="14" width="12.6640625" style="70" customWidth="1"/>
    <col min="15" max="15" width="42.6640625" style="70" customWidth="1"/>
    <col min="16" max="16" width="35.5546875" style="70" customWidth="1"/>
    <col min="17" max="17" width="22" style="70" customWidth="1"/>
    <col min="18" max="18" width="36.77734375" style="70" customWidth="1"/>
    <col min="19" max="19" width="16.44140625" style="70" customWidth="1"/>
    <col min="20" max="23" width="13.6640625" style="70" customWidth="1"/>
    <col min="24" max="16384" width="9.109375" style="70"/>
  </cols>
  <sheetData>
    <row r="1" spans="1:23" ht="12.75" hidden="1" customHeight="1">
      <c r="A1" s="249" t="s">
        <v>130</v>
      </c>
      <c r="B1" s="249"/>
      <c r="C1" s="249"/>
      <c r="D1" s="249"/>
      <c r="E1" s="249"/>
      <c r="F1" s="249"/>
      <c r="G1" s="249"/>
      <c r="H1" s="249"/>
      <c r="I1" s="249"/>
      <c r="J1" s="249"/>
      <c r="K1" s="249"/>
      <c r="L1" s="249"/>
      <c r="M1" s="249"/>
      <c r="N1" s="249"/>
      <c r="O1" s="249"/>
      <c r="P1" s="249"/>
      <c r="Q1" s="249"/>
      <c r="R1" s="249"/>
      <c r="S1" s="249"/>
      <c r="T1" s="249"/>
      <c r="U1" s="249"/>
      <c r="V1" s="249"/>
      <c r="W1" s="249"/>
    </row>
    <row r="2" spans="1:23" ht="43.5" hidden="1" customHeight="1" thickBot="1">
      <c r="A2" s="249"/>
      <c r="B2" s="249"/>
      <c r="C2" s="249"/>
      <c r="D2" s="249"/>
      <c r="E2" s="249"/>
      <c r="F2" s="249"/>
      <c r="G2" s="249"/>
      <c r="H2" s="249"/>
      <c r="I2" s="249"/>
      <c r="J2" s="249"/>
      <c r="K2" s="249"/>
      <c r="L2" s="249"/>
      <c r="M2" s="249"/>
      <c r="N2" s="249"/>
      <c r="O2" s="249"/>
      <c r="P2" s="249"/>
      <c r="Q2" s="249"/>
      <c r="R2" s="249"/>
      <c r="S2" s="249"/>
      <c r="T2" s="249"/>
      <c r="U2" s="249"/>
      <c r="V2" s="249"/>
      <c r="W2" s="249"/>
    </row>
    <row r="3" spans="1:23" ht="48.75" hidden="1" customHeight="1" thickBot="1">
      <c r="A3" s="249" t="s">
        <v>131</v>
      </c>
      <c r="B3" s="249"/>
      <c r="C3" s="249"/>
      <c r="D3" s="249"/>
      <c r="E3" s="252"/>
      <c r="F3" s="252"/>
      <c r="G3" s="252"/>
      <c r="H3" s="252"/>
      <c r="I3" s="252"/>
      <c r="J3" s="253" t="s">
        <v>132</v>
      </c>
      <c r="K3" s="253"/>
      <c r="L3" s="253"/>
      <c r="M3" s="253"/>
      <c r="N3" s="252"/>
      <c r="O3" s="252"/>
      <c r="P3" s="252"/>
      <c r="Q3" s="253" t="s">
        <v>133</v>
      </c>
      <c r="R3" s="253"/>
      <c r="S3" s="253"/>
      <c r="T3" s="232"/>
      <c r="U3" s="232"/>
      <c r="V3" s="232"/>
      <c r="W3" s="232"/>
    </row>
    <row r="4" spans="1:23" ht="6.9" hidden="1" customHeight="1">
      <c r="A4" s="109"/>
      <c r="B4" s="109"/>
      <c r="C4" s="109"/>
      <c r="D4" s="109"/>
      <c r="E4" s="110"/>
      <c r="F4" s="110"/>
      <c r="G4" s="110"/>
      <c r="H4" s="110"/>
      <c r="I4" s="110"/>
      <c r="J4" s="110"/>
      <c r="K4" s="110"/>
      <c r="L4" s="110"/>
      <c r="M4" s="110"/>
      <c r="N4" s="110"/>
      <c r="O4" s="110"/>
      <c r="P4" s="251" t="s">
        <v>134</v>
      </c>
      <c r="Q4" s="251"/>
      <c r="R4" s="232" t="s">
        <v>135</v>
      </c>
      <c r="S4" s="232"/>
      <c r="T4" s="232"/>
      <c r="U4" s="232"/>
      <c r="V4" s="232"/>
      <c r="W4" s="232"/>
    </row>
    <row r="5" spans="1:23" ht="30" hidden="1" customHeight="1">
      <c r="A5" s="250" t="s">
        <v>136</v>
      </c>
      <c r="B5" s="250"/>
      <c r="C5" s="250"/>
      <c r="D5" s="250"/>
      <c r="E5" s="250"/>
      <c r="F5" s="250"/>
      <c r="G5" s="250"/>
      <c r="H5" s="250"/>
      <c r="I5" s="250"/>
      <c r="J5" s="250"/>
      <c r="K5" s="250"/>
      <c r="L5" s="250"/>
      <c r="M5" s="250"/>
      <c r="N5" s="250"/>
      <c r="O5" s="232"/>
      <c r="P5" s="232"/>
      <c r="Q5" s="232"/>
      <c r="R5" s="232"/>
      <c r="S5" s="232"/>
      <c r="T5" s="232"/>
      <c r="U5" s="232"/>
      <c r="V5" s="232"/>
      <c r="W5" s="232"/>
    </row>
    <row r="6" spans="1:23" ht="30" hidden="1" customHeight="1">
      <c r="A6" s="250" t="s">
        <v>137</v>
      </c>
      <c r="B6" s="250"/>
      <c r="C6" s="250"/>
      <c r="D6" s="250"/>
      <c r="E6" s="250"/>
      <c r="F6" s="250"/>
      <c r="G6" s="250"/>
      <c r="H6" s="250"/>
      <c r="I6" s="250"/>
      <c r="J6" s="250"/>
      <c r="K6" s="250"/>
      <c r="L6" s="250"/>
      <c r="M6" s="250"/>
      <c r="N6" s="250"/>
      <c r="O6" s="111" t="s">
        <v>47</v>
      </c>
      <c r="P6" s="105"/>
      <c r="Q6" s="111" t="s">
        <v>48</v>
      </c>
      <c r="R6" s="232"/>
      <c r="S6" s="232"/>
      <c r="T6" s="232"/>
      <c r="U6" s="232"/>
      <c r="V6" s="232"/>
      <c r="W6" s="232"/>
    </row>
    <row r="7" spans="1:23" ht="30" hidden="1" customHeight="1" thickBot="1">
      <c r="A7" s="251" t="s">
        <v>138</v>
      </c>
      <c r="B7" s="251"/>
      <c r="C7" s="251"/>
      <c r="D7" s="251"/>
      <c r="E7" s="251"/>
      <c r="F7" s="251"/>
      <c r="G7" s="251"/>
      <c r="H7" s="251"/>
      <c r="I7" s="251"/>
      <c r="J7" s="251"/>
      <c r="K7" s="251"/>
      <c r="L7" s="251"/>
      <c r="M7" s="251"/>
      <c r="N7" s="251"/>
      <c r="O7" s="111" t="s">
        <v>47</v>
      </c>
      <c r="P7" s="105"/>
      <c r="Q7" s="111" t="s">
        <v>48</v>
      </c>
      <c r="R7" s="232"/>
      <c r="S7" s="232"/>
      <c r="T7" s="232"/>
      <c r="U7" s="232"/>
      <c r="V7" s="232"/>
      <c r="W7" s="232"/>
    </row>
    <row r="8" spans="1:23" ht="33.75" hidden="1" customHeight="1">
      <c r="A8" s="255" t="s">
        <v>139</v>
      </c>
      <c r="B8" s="255"/>
      <c r="C8" s="255"/>
      <c r="D8" s="255"/>
      <c r="E8" s="255"/>
      <c r="F8" s="255"/>
      <c r="G8" s="255"/>
      <c r="H8" s="255"/>
      <c r="I8" s="255"/>
      <c r="J8" s="255"/>
      <c r="K8" s="255"/>
      <c r="L8" s="255"/>
      <c r="M8" s="255"/>
      <c r="N8" s="255"/>
      <c r="O8" s="254" t="s">
        <v>140</v>
      </c>
      <c r="P8" s="254"/>
      <c r="Q8" s="254"/>
      <c r="R8" s="254"/>
      <c r="S8" s="254"/>
      <c r="T8" s="254"/>
      <c r="U8" s="254"/>
      <c r="V8" s="254"/>
      <c r="W8" s="254"/>
    </row>
    <row r="9" spans="1:23" s="96" customFormat="1" ht="123.75" customHeight="1">
      <c r="A9" s="112" t="s">
        <v>141</v>
      </c>
      <c r="B9" s="112" t="s">
        <v>142</v>
      </c>
      <c r="C9" s="112" t="s">
        <v>143</v>
      </c>
      <c r="D9" s="112" t="s">
        <v>144</v>
      </c>
      <c r="E9" s="112" t="s">
        <v>145</v>
      </c>
      <c r="F9" s="112" t="s">
        <v>58</v>
      </c>
      <c r="G9" s="112" t="s">
        <v>146</v>
      </c>
      <c r="H9" s="113" t="s">
        <v>147</v>
      </c>
      <c r="I9" s="112" t="s">
        <v>148</v>
      </c>
      <c r="J9" s="114" t="s">
        <v>149</v>
      </c>
      <c r="K9" s="114" t="s">
        <v>150</v>
      </c>
      <c r="L9" s="114" t="s">
        <v>230</v>
      </c>
      <c r="M9" s="115" t="s">
        <v>151</v>
      </c>
      <c r="N9" s="116" t="s">
        <v>152</v>
      </c>
      <c r="O9" s="106" t="s">
        <v>153</v>
      </c>
      <c r="P9" s="106" t="s">
        <v>154</v>
      </c>
      <c r="Q9" s="106" t="s">
        <v>155</v>
      </c>
      <c r="R9" s="106" t="s">
        <v>156</v>
      </c>
      <c r="S9" s="106" t="s">
        <v>157</v>
      </c>
      <c r="T9" s="106" t="s">
        <v>237</v>
      </c>
      <c r="U9" s="106" t="s">
        <v>238</v>
      </c>
      <c r="V9" s="106" t="s">
        <v>239</v>
      </c>
      <c r="W9" s="106" t="s">
        <v>240</v>
      </c>
    </row>
    <row r="10" spans="1:23" s="123" customFormat="1" ht="14.25" customHeight="1">
      <c r="A10" s="218">
        <v>1</v>
      </c>
      <c r="B10" s="218" t="s">
        <v>161</v>
      </c>
      <c r="C10" s="218" t="s">
        <v>320</v>
      </c>
      <c r="D10" s="218" t="s">
        <v>320</v>
      </c>
      <c r="E10" s="218" t="s">
        <v>267</v>
      </c>
      <c r="F10" s="218" t="s">
        <v>323</v>
      </c>
      <c r="G10" s="218" t="s">
        <v>288</v>
      </c>
      <c r="H10" s="234">
        <v>291734336</v>
      </c>
      <c r="I10" s="218" t="s">
        <v>477</v>
      </c>
      <c r="J10" s="218" t="s">
        <v>246</v>
      </c>
      <c r="K10" s="218" t="s">
        <v>170</v>
      </c>
      <c r="L10" s="218" t="s">
        <v>478</v>
      </c>
      <c r="M10" s="218" t="s">
        <v>170</v>
      </c>
      <c r="N10" s="218" t="s">
        <v>170</v>
      </c>
      <c r="O10" s="227" t="s">
        <v>289</v>
      </c>
      <c r="P10" s="229" t="s">
        <v>324</v>
      </c>
      <c r="Q10" s="229" t="s">
        <v>325</v>
      </c>
      <c r="R10" s="120"/>
      <c r="S10" s="121" t="s">
        <v>322</v>
      </c>
      <c r="T10" s="122"/>
      <c r="U10" s="122"/>
      <c r="V10" s="122"/>
      <c r="W10" s="122"/>
    </row>
    <row r="11" spans="1:23" s="123" customFormat="1">
      <c r="A11" s="219"/>
      <c r="B11" s="219"/>
      <c r="C11" s="219"/>
      <c r="D11" s="219"/>
      <c r="E11" s="219"/>
      <c r="F11" s="219"/>
      <c r="G11" s="219"/>
      <c r="H11" s="260"/>
      <c r="I11" s="219"/>
      <c r="J11" s="219"/>
      <c r="K11" s="219"/>
      <c r="L11" s="219"/>
      <c r="M11" s="219"/>
      <c r="N11" s="219"/>
      <c r="O11" s="227"/>
      <c r="P11" s="229"/>
      <c r="Q11" s="229"/>
      <c r="R11" s="120" t="s">
        <v>290</v>
      </c>
      <c r="S11" s="124">
        <f>200+896</f>
        <v>1096</v>
      </c>
      <c r="T11" s="122">
        <f>100+900</f>
        <v>1000</v>
      </c>
      <c r="U11" s="122">
        <f>100+900</f>
        <v>1000</v>
      </c>
      <c r="V11" s="122">
        <f>200+900</f>
        <v>1100</v>
      </c>
      <c r="W11" s="122">
        <f>400+900</f>
        <v>1300</v>
      </c>
    </row>
    <row r="12" spans="1:23" s="123" customFormat="1">
      <c r="A12" s="219"/>
      <c r="B12" s="219"/>
      <c r="C12" s="219"/>
      <c r="D12" s="219"/>
      <c r="E12" s="219"/>
      <c r="F12" s="219"/>
      <c r="G12" s="219"/>
      <c r="H12" s="260"/>
      <c r="I12" s="219"/>
      <c r="J12" s="219"/>
      <c r="K12" s="219"/>
      <c r="L12" s="219"/>
      <c r="M12" s="219"/>
      <c r="N12" s="219"/>
      <c r="O12" s="227"/>
      <c r="P12" s="229"/>
      <c r="Q12" s="229"/>
      <c r="R12" s="266" t="s">
        <v>291</v>
      </c>
      <c r="S12" s="263">
        <f>48+250</f>
        <v>298</v>
      </c>
      <c r="T12" s="264">
        <f>18+260</f>
        <v>278</v>
      </c>
      <c r="U12" s="264">
        <v>260</v>
      </c>
      <c r="V12" s="264">
        <v>260</v>
      </c>
      <c r="W12" s="264">
        <v>260</v>
      </c>
    </row>
    <row r="13" spans="1:23" s="123" customFormat="1">
      <c r="A13" s="219"/>
      <c r="B13" s="219"/>
      <c r="C13" s="219"/>
      <c r="D13" s="219"/>
      <c r="E13" s="219"/>
      <c r="F13" s="219"/>
      <c r="G13" s="219"/>
      <c r="H13" s="260"/>
      <c r="I13" s="219"/>
      <c r="J13" s="219"/>
      <c r="K13" s="219"/>
      <c r="L13" s="219"/>
      <c r="M13" s="219"/>
      <c r="N13" s="219"/>
      <c r="O13" s="227"/>
      <c r="P13" s="229"/>
      <c r="Q13" s="229"/>
      <c r="R13" s="266"/>
      <c r="S13" s="263"/>
      <c r="T13" s="264"/>
      <c r="U13" s="264"/>
      <c r="V13" s="264"/>
      <c r="W13" s="264"/>
    </row>
    <row r="14" spans="1:23" s="123" customFormat="1">
      <c r="A14" s="219"/>
      <c r="B14" s="219"/>
      <c r="C14" s="219"/>
      <c r="D14" s="219"/>
      <c r="E14" s="219"/>
      <c r="F14" s="219"/>
      <c r="G14" s="219"/>
      <c r="H14" s="260"/>
      <c r="I14" s="219"/>
      <c r="J14" s="219"/>
      <c r="K14" s="219"/>
      <c r="L14" s="219"/>
      <c r="M14" s="219"/>
      <c r="N14" s="219"/>
      <c r="O14" s="227" t="s">
        <v>497</v>
      </c>
      <c r="P14" s="229" t="s">
        <v>498</v>
      </c>
      <c r="Q14" s="229" t="s">
        <v>250</v>
      </c>
      <c r="R14" s="227" t="s">
        <v>292</v>
      </c>
      <c r="S14" s="265">
        <v>99</v>
      </c>
      <c r="T14" s="227">
        <v>120</v>
      </c>
      <c r="U14" s="227">
        <v>120</v>
      </c>
      <c r="V14" s="227">
        <v>120</v>
      </c>
      <c r="W14" s="227">
        <v>120</v>
      </c>
    </row>
    <row r="15" spans="1:23" s="123" customFormat="1" ht="58.2" customHeight="1">
      <c r="A15" s="219"/>
      <c r="B15" s="219"/>
      <c r="C15" s="219"/>
      <c r="D15" s="219"/>
      <c r="E15" s="219"/>
      <c r="F15" s="219"/>
      <c r="G15" s="219"/>
      <c r="H15" s="260"/>
      <c r="I15" s="219"/>
      <c r="J15" s="219"/>
      <c r="K15" s="219"/>
      <c r="L15" s="219"/>
      <c r="M15" s="219"/>
      <c r="N15" s="219"/>
      <c r="O15" s="227"/>
      <c r="P15" s="227"/>
      <c r="Q15" s="227"/>
      <c r="R15" s="227"/>
      <c r="S15" s="265"/>
      <c r="T15" s="227"/>
      <c r="U15" s="227"/>
      <c r="V15" s="227"/>
      <c r="W15" s="227"/>
    </row>
    <row r="16" spans="1:23">
      <c r="A16" s="230">
        <v>2</v>
      </c>
      <c r="B16" s="230" t="s">
        <v>165</v>
      </c>
      <c r="C16" s="230" t="s">
        <v>320</v>
      </c>
      <c r="D16" s="230" t="s">
        <v>320</v>
      </c>
      <c r="E16" s="230" t="s">
        <v>267</v>
      </c>
      <c r="F16" s="230" t="s">
        <v>293</v>
      </c>
      <c r="G16" s="230" t="s">
        <v>380</v>
      </c>
      <c r="H16" s="240">
        <v>22672655</v>
      </c>
      <c r="I16" s="230" t="s">
        <v>294</v>
      </c>
      <c r="J16" s="230" t="s">
        <v>279</v>
      </c>
      <c r="K16" s="230" t="s">
        <v>170</v>
      </c>
      <c r="L16" s="230" t="s">
        <v>295</v>
      </c>
      <c r="M16" s="230" t="s">
        <v>170</v>
      </c>
      <c r="N16" s="230" t="s">
        <v>170</v>
      </c>
      <c r="O16" s="230" t="s">
        <v>296</v>
      </c>
      <c r="P16" s="233" t="s">
        <v>326</v>
      </c>
      <c r="Q16" s="233" t="s">
        <v>326</v>
      </c>
      <c r="R16" s="100" t="s">
        <v>297</v>
      </c>
      <c r="S16" s="118" t="s">
        <v>298</v>
      </c>
      <c r="T16" s="102">
        <v>8</v>
      </c>
      <c r="U16" s="102">
        <v>0</v>
      </c>
      <c r="V16" s="102">
        <v>0</v>
      </c>
      <c r="W16" s="100">
        <v>0</v>
      </c>
    </row>
    <row r="17" spans="1:23" ht="51.75" customHeight="1">
      <c r="A17" s="230"/>
      <c r="B17" s="230"/>
      <c r="C17" s="230"/>
      <c r="D17" s="230"/>
      <c r="E17" s="230"/>
      <c r="F17" s="230"/>
      <c r="G17" s="230"/>
      <c r="H17" s="240"/>
      <c r="I17" s="230"/>
      <c r="J17" s="230"/>
      <c r="K17" s="230"/>
      <c r="L17" s="230"/>
      <c r="M17" s="230"/>
      <c r="N17" s="230"/>
      <c r="O17" s="230"/>
      <c r="P17" s="230"/>
      <c r="Q17" s="230"/>
      <c r="R17" s="100" t="s">
        <v>299</v>
      </c>
      <c r="S17" s="118" t="s">
        <v>300</v>
      </c>
      <c r="T17" s="102">
        <v>23</v>
      </c>
      <c r="U17" s="102">
        <v>0</v>
      </c>
      <c r="V17" s="102">
        <v>0</v>
      </c>
      <c r="W17" s="100">
        <v>0</v>
      </c>
    </row>
    <row r="18" spans="1:23" s="123" customFormat="1" ht="46.2" customHeight="1">
      <c r="A18" s="218">
        <v>3</v>
      </c>
      <c r="B18" s="218" t="s">
        <v>165</v>
      </c>
      <c r="C18" s="221" t="s">
        <v>492</v>
      </c>
      <c r="D18" s="218" t="s">
        <v>320</v>
      </c>
      <c r="E18" s="218" t="s">
        <v>267</v>
      </c>
      <c r="F18" s="218" t="s">
        <v>301</v>
      </c>
      <c r="G18" s="218" t="s">
        <v>493</v>
      </c>
      <c r="H18" s="224">
        <f>3124143+2500000+2000000</f>
        <v>7624143</v>
      </c>
      <c r="I18" s="218" t="s">
        <v>476</v>
      </c>
      <c r="J18" s="218" t="s">
        <v>246</v>
      </c>
      <c r="K18" s="218" t="s">
        <v>170</v>
      </c>
      <c r="L18" s="154" t="s">
        <v>494</v>
      </c>
      <c r="M18" s="218" t="s">
        <v>170</v>
      </c>
      <c r="N18" s="218" t="s">
        <v>170</v>
      </c>
      <c r="O18" s="154" t="s">
        <v>329</v>
      </c>
      <c r="P18" s="155" t="s">
        <v>327</v>
      </c>
      <c r="Q18" s="269" t="s">
        <v>250</v>
      </c>
      <c r="R18" s="122" t="s">
        <v>328</v>
      </c>
      <c r="S18" s="121" t="s">
        <v>275</v>
      </c>
      <c r="T18" s="122">
        <v>10</v>
      </c>
      <c r="U18" s="122">
        <v>0</v>
      </c>
      <c r="V18" s="122">
        <v>0</v>
      </c>
      <c r="W18" s="122">
        <v>0</v>
      </c>
    </row>
    <row r="19" spans="1:23" s="123" customFormat="1" ht="59.4" customHeight="1">
      <c r="A19" s="219"/>
      <c r="B19" s="219"/>
      <c r="C19" s="222"/>
      <c r="D19" s="219"/>
      <c r="E19" s="219"/>
      <c r="F19" s="219"/>
      <c r="G19" s="219"/>
      <c r="H19" s="225"/>
      <c r="I19" s="219"/>
      <c r="J19" s="219"/>
      <c r="K19" s="219"/>
      <c r="L19" s="156" t="s">
        <v>458</v>
      </c>
      <c r="M19" s="219"/>
      <c r="N19" s="219"/>
      <c r="O19" s="156" t="s">
        <v>459</v>
      </c>
      <c r="P19" s="158" t="s">
        <v>460</v>
      </c>
      <c r="Q19" s="270"/>
      <c r="R19" s="150" t="s">
        <v>302</v>
      </c>
      <c r="S19" s="121" t="s">
        <v>275</v>
      </c>
      <c r="T19" s="122">
        <v>2</v>
      </c>
      <c r="U19" s="122">
        <v>0</v>
      </c>
      <c r="V19" s="122">
        <v>0</v>
      </c>
      <c r="W19" s="122">
        <v>0</v>
      </c>
    </row>
    <row r="20" spans="1:23" s="123" customFormat="1" ht="59.4" customHeight="1">
      <c r="A20" s="220"/>
      <c r="B20" s="220"/>
      <c r="C20" s="223"/>
      <c r="D20" s="220"/>
      <c r="E20" s="220"/>
      <c r="F20" s="220"/>
      <c r="G20" s="220"/>
      <c r="H20" s="226"/>
      <c r="I20" s="220"/>
      <c r="J20" s="220"/>
      <c r="K20" s="220"/>
      <c r="L20" s="157"/>
      <c r="M20" s="220"/>
      <c r="N20" s="220"/>
      <c r="O20" s="157"/>
      <c r="P20" s="159"/>
      <c r="Q20" s="271"/>
      <c r="R20" s="152" t="s">
        <v>461</v>
      </c>
      <c r="S20" s="129" t="s">
        <v>462</v>
      </c>
      <c r="T20" s="152">
        <v>25</v>
      </c>
      <c r="U20" s="152">
        <v>25</v>
      </c>
      <c r="V20" s="152">
        <v>25</v>
      </c>
      <c r="W20" s="152">
        <v>25</v>
      </c>
    </row>
    <row r="21" spans="1:23" ht="14.25" customHeight="1">
      <c r="A21" s="243">
        <v>4</v>
      </c>
      <c r="B21" s="243" t="s">
        <v>165</v>
      </c>
      <c r="C21" s="243" t="s">
        <v>306</v>
      </c>
      <c r="D21" s="243" t="s">
        <v>307</v>
      </c>
      <c r="E21" s="230" t="s">
        <v>267</v>
      </c>
      <c r="F21" s="243" t="s">
        <v>308</v>
      </c>
      <c r="G21" s="243" t="s">
        <v>337</v>
      </c>
      <c r="H21" s="268">
        <v>10965375</v>
      </c>
      <c r="I21" s="243" t="s">
        <v>309</v>
      </c>
      <c r="J21" s="243" t="s">
        <v>246</v>
      </c>
      <c r="K21" s="230" t="s">
        <v>170</v>
      </c>
      <c r="L21" s="243" t="s">
        <v>310</v>
      </c>
      <c r="M21" s="243" t="s">
        <v>170</v>
      </c>
      <c r="N21" s="243" t="s">
        <v>170</v>
      </c>
      <c r="O21" s="243" t="s">
        <v>339</v>
      </c>
      <c r="P21" s="243" t="s">
        <v>338</v>
      </c>
      <c r="Q21" s="243" t="s">
        <v>250</v>
      </c>
      <c r="R21" s="243" t="s">
        <v>313</v>
      </c>
      <c r="S21" s="243" t="s">
        <v>340</v>
      </c>
      <c r="T21" s="243">
        <v>0</v>
      </c>
      <c r="U21" s="243">
        <v>2</v>
      </c>
      <c r="V21" s="243">
        <v>2</v>
      </c>
      <c r="W21" s="243">
        <v>2</v>
      </c>
    </row>
    <row r="22" spans="1:23" ht="51" customHeight="1">
      <c r="A22" s="243"/>
      <c r="B22" s="243"/>
      <c r="C22" s="243"/>
      <c r="D22" s="243"/>
      <c r="E22" s="230"/>
      <c r="F22" s="243"/>
      <c r="G22" s="243"/>
      <c r="H22" s="268"/>
      <c r="I22" s="243"/>
      <c r="J22" s="243"/>
      <c r="K22" s="230"/>
      <c r="L22" s="243"/>
      <c r="M22" s="243"/>
      <c r="N22" s="243"/>
      <c r="O22" s="243"/>
      <c r="P22" s="243"/>
      <c r="Q22" s="243"/>
      <c r="R22" s="243"/>
      <c r="S22" s="243"/>
      <c r="T22" s="243"/>
      <c r="U22" s="243"/>
      <c r="V22" s="243"/>
      <c r="W22" s="243"/>
    </row>
    <row r="23" spans="1:23" ht="151.5" customHeight="1">
      <c r="A23" s="243"/>
      <c r="B23" s="243"/>
      <c r="C23" s="243"/>
      <c r="D23" s="243"/>
      <c r="E23" s="230"/>
      <c r="F23" s="243"/>
      <c r="G23" s="243"/>
      <c r="H23" s="268"/>
      <c r="I23" s="243"/>
      <c r="J23" s="243"/>
      <c r="K23" s="230"/>
      <c r="L23" s="243"/>
      <c r="M23" s="243"/>
      <c r="N23" s="243"/>
      <c r="O23" s="243"/>
      <c r="P23" s="243"/>
      <c r="Q23" s="243"/>
      <c r="R23" s="243"/>
      <c r="S23" s="243"/>
      <c r="T23" s="243"/>
      <c r="U23" s="243"/>
      <c r="V23" s="243"/>
      <c r="W23" s="243"/>
    </row>
    <row r="24" spans="1:23" ht="28.5" customHeight="1">
      <c r="A24" s="267">
        <v>5</v>
      </c>
      <c r="B24" s="243" t="s">
        <v>341</v>
      </c>
      <c r="C24" s="243" t="s">
        <v>320</v>
      </c>
      <c r="D24" s="243" t="s">
        <v>320</v>
      </c>
      <c r="E24" s="243" t="s">
        <v>303</v>
      </c>
      <c r="F24" s="243" t="s">
        <v>314</v>
      </c>
      <c r="G24" s="243" t="s">
        <v>315</v>
      </c>
      <c r="H24" s="268">
        <v>5331101.12</v>
      </c>
      <c r="I24" s="243" t="s">
        <v>316</v>
      </c>
      <c r="J24" s="243" t="s">
        <v>246</v>
      </c>
      <c r="K24" s="230" t="s">
        <v>170</v>
      </c>
      <c r="L24" s="243" t="s">
        <v>310</v>
      </c>
      <c r="M24" s="230" t="s">
        <v>171</v>
      </c>
      <c r="N24" s="230" t="s">
        <v>171</v>
      </c>
      <c r="O24" s="243" t="s">
        <v>342</v>
      </c>
      <c r="P24" s="243" t="s">
        <v>374</v>
      </c>
      <c r="Q24" s="243" t="s">
        <v>250</v>
      </c>
      <c r="R24" s="243" t="s">
        <v>343</v>
      </c>
      <c r="S24" s="245" t="s">
        <v>373</v>
      </c>
      <c r="T24" s="244">
        <f>3+2+1</f>
        <v>6</v>
      </c>
      <c r="U24" s="244">
        <f>2+2+1</f>
        <v>5</v>
      </c>
      <c r="V24" s="244">
        <f>3+2+1</f>
        <v>6</v>
      </c>
      <c r="W24" s="244">
        <f>2+2+1</f>
        <v>5</v>
      </c>
    </row>
    <row r="25" spans="1:23" ht="31.5" customHeight="1">
      <c r="A25" s="267"/>
      <c r="B25" s="243"/>
      <c r="C25" s="243"/>
      <c r="D25" s="243"/>
      <c r="E25" s="243"/>
      <c r="F25" s="243"/>
      <c r="G25" s="243"/>
      <c r="H25" s="268"/>
      <c r="I25" s="243"/>
      <c r="J25" s="243"/>
      <c r="K25" s="230"/>
      <c r="L25" s="243"/>
      <c r="M25" s="230" t="s">
        <v>171</v>
      </c>
      <c r="N25" s="230" t="s">
        <v>171</v>
      </c>
      <c r="O25" s="243"/>
      <c r="P25" s="243"/>
      <c r="Q25" s="243"/>
      <c r="R25" s="243"/>
      <c r="S25" s="245"/>
      <c r="T25" s="244"/>
      <c r="U25" s="244"/>
      <c r="V25" s="244"/>
      <c r="W25" s="244"/>
    </row>
    <row r="26" spans="1:23" ht="72" customHeight="1">
      <c r="A26" s="102">
        <v>6</v>
      </c>
      <c r="B26" s="102" t="s">
        <v>359</v>
      </c>
      <c r="C26" s="102" t="s">
        <v>320</v>
      </c>
      <c r="D26" s="102" t="s">
        <v>320</v>
      </c>
      <c r="E26" s="102" t="s">
        <v>303</v>
      </c>
      <c r="F26" s="102" t="s">
        <v>360</v>
      </c>
      <c r="G26" s="102" t="s">
        <v>361</v>
      </c>
      <c r="H26" s="107">
        <v>755250</v>
      </c>
      <c r="I26" s="102" t="s">
        <v>317</v>
      </c>
      <c r="J26" s="102" t="s">
        <v>246</v>
      </c>
      <c r="K26" s="102" t="s">
        <v>170</v>
      </c>
      <c r="L26" s="102" t="s">
        <v>311</v>
      </c>
      <c r="M26" s="102" t="s">
        <v>170</v>
      </c>
      <c r="N26" s="102" t="s">
        <v>171</v>
      </c>
      <c r="O26" s="102" t="s">
        <v>363</v>
      </c>
      <c r="P26" s="102" t="s">
        <v>326</v>
      </c>
      <c r="Q26" s="102" t="s">
        <v>362</v>
      </c>
      <c r="R26" s="102" t="s">
        <v>364</v>
      </c>
      <c r="S26" s="107" t="s">
        <v>275</v>
      </c>
      <c r="T26" s="108">
        <v>5</v>
      </c>
      <c r="U26" s="108">
        <v>0</v>
      </c>
      <c r="V26" s="102">
        <v>0</v>
      </c>
      <c r="W26" s="102">
        <v>0</v>
      </c>
    </row>
    <row r="27" spans="1:23" ht="42" customHeight="1">
      <c r="A27" s="243">
        <v>7</v>
      </c>
      <c r="B27" s="243" t="s">
        <v>165</v>
      </c>
      <c r="C27" s="230" t="s">
        <v>320</v>
      </c>
      <c r="D27" s="230" t="s">
        <v>320</v>
      </c>
      <c r="E27" s="230" t="s">
        <v>267</v>
      </c>
      <c r="F27" s="243" t="s">
        <v>381</v>
      </c>
      <c r="G27" s="243" t="s">
        <v>304</v>
      </c>
      <c r="H27" s="268">
        <v>13000000</v>
      </c>
      <c r="I27" s="243" t="s">
        <v>305</v>
      </c>
      <c r="J27" s="243" t="s">
        <v>246</v>
      </c>
      <c r="K27" s="230" t="s">
        <v>170</v>
      </c>
      <c r="L27" s="243" t="s">
        <v>312</v>
      </c>
      <c r="M27" s="243" t="s">
        <v>170</v>
      </c>
      <c r="N27" s="243" t="s">
        <v>170</v>
      </c>
      <c r="O27" s="243" t="s">
        <v>330</v>
      </c>
      <c r="P27" s="243" t="s">
        <v>331</v>
      </c>
      <c r="Q27" s="243" t="s">
        <v>250</v>
      </c>
      <c r="R27" s="119" t="s">
        <v>332</v>
      </c>
      <c r="S27" s="102" t="s">
        <v>335</v>
      </c>
      <c r="T27" s="102">
        <v>500</v>
      </c>
      <c r="U27" s="102">
        <v>500</v>
      </c>
      <c r="V27" s="102">
        <v>500</v>
      </c>
      <c r="W27" s="102">
        <v>500</v>
      </c>
    </row>
    <row r="28" spans="1:23" ht="50.25" customHeight="1">
      <c r="A28" s="243"/>
      <c r="B28" s="243"/>
      <c r="C28" s="230"/>
      <c r="D28" s="230"/>
      <c r="E28" s="230"/>
      <c r="F28" s="243"/>
      <c r="G28" s="243"/>
      <c r="H28" s="268"/>
      <c r="I28" s="243"/>
      <c r="J28" s="243"/>
      <c r="K28" s="230"/>
      <c r="L28" s="243"/>
      <c r="M28" s="243"/>
      <c r="N28" s="243"/>
      <c r="O28" s="243"/>
      <c r="P28" s="243"/>
      <c r="Q28" s="243"/>
      <c r="R28" s="119" t="s">
        <v>333</v>
      </c>
      <c r="S28" s="118" t="s">
        <v>300</v>
      </c>
      <c r="T28" s="102">
        <v>4</v>
      </c>
      <c r="U28" s="102">
        <v>4</v>
      </c>
      <c r="V28" s="102">
        <v>4</v>
      </c>
      <c r="W28" s="102">
        <v>4</v>
      </c>
    </row>
    <row r="29" spans="1:23" s="97" customFormat="1" ht="20.25" customHeight="1">
      <c r="A29" s="243"/>
      <c r="B29" s="243"/>
      <c r="C29" s="230"/>
      <c r="D29" s="230"/>
      <c r="E29" s="230"/>
      <c r="F29" s="243"/>
      <c r="G29" s="243"/>
      <c r="H29" s="268"/>
      <c r="I29" s="243"/>
      <c r="J29" s="243"/>
      <c r="K29" s="230"/>
      <c r="L29" s="243"/>
      <c r="M29" s="243"/>
      <c r="N29" s="243"/>
      <c r="O29" s="243"/>
      <c r="P29" s="243"/>
      <c r="Q29" s="243"/>
      <c r="R29" s="119" t="s">
        <v>334</v>
      </c>
      <c r="S29" s="102" t="s">
        <v>336</v>
      </c>
      <c r="T29" s="102">
        <v>85</v>
      </c>
      <c r="U29" s="102">
        <v>85</v>
      </c>
      <c r="V29" s="102">
        <v>85</v>
      </c>
      <c r="W29" s="102">
        <v>85</v>
      </c>
    </row>
    <row r="30" spans="1:23" s="97" customFormat="1" ht="27.6">
      <c r="A30" s="218">
        <v>8</v>
      </c>
      <c r="B30" s="218" t="s">
        <v>165</v>
      </c>
      <c r="C30" s="218" t="s">
        <v>320</v>
      </c>
      <c r="D30" s="218" t="s">
        <v>320</v>
      </c>
      <c r="E30" s="218" t="s">
        <v>303</v>
      </c>
      <c r="F30" s="218" t="s">
        <v>382</v>
      </c>
      <c r="G30" s="221" t="s">
        <v>486</v>
      </c>
      <c r="H30" s="234">
        <v>67300000</v>
      </c>
      <c r="I30" s="218" t="s">
        <v>495</v>
      </c>
      <c r="J30" s="218" t="s">
        <v>279</v>
      </c>
      <c r="K30" s="218" t="s">
        <v>170</v>
      </c>
      <c r="L30" s="218" t="s">
        <v>318</v>
      </c>
      <c r="M30" s="218" t="s">
        <v>170</v>
      </c>
      <c r="N30" s="218" t="s">
        <v>170</v>
      </c>
      <c r="O30" s="127" t="s">
        <v>487</v>
      </c>
      <c r="P30" s="148" t="s">
        <v>488</v>
      </c>
      <c r="Q30" s="218" t="s">
        <v>250</v>
      </c>
      <c r="R30" s="149" t="s">
        <v>489</v>
      </c>
      <c r="S30" s="127" t="s">
        <v>275</v>
      </c>
      <c r="T30" s="127">
        <v>14</v>
      </c>
      <c r="U30" s="127">
        <v>0</v>
      </c>
      <c r="V30" s="127">
        <v>0</v>
      </c>
      <c r="W30" s="127">
        <v>0</v>
      </c>
    </row>
    <row r="31" spans="1:23" s="123" customFormat="1" ht="17.25" customHeight="1">
      <c r="A31" s="219"/>
      <c r="B31" s="219"/>
      <c r="C31" s="219"/>
      <c r="D31" s="219"/>
      <c r="E31" s="219"/>
      <c r="F31" s="219"/>
      <c r="G31" s="222"/>
      <c r="H31" s="260"/>
      <c r="I31" s="219"/>
      <c r="J31" s="219"/>
      <c r="K31" s="219"/>
      <c r="L31" s="219"/>
      <c r="M31" s="219"/>
      <c r="N31" s="219"/>
      <c r="O31" s="227" t="s">
        <v>490</v>
      </c>
      <c r="P31" s="228" t="s">
        <v>491</v>
      </c>
      <c r="Q31" s="219"/>
      <c r="R31" s="147" t="s">
        <v>365</v>
      </c>
      <c r="S31" s="146" t="s">
        <v>275</v>
      </c>
      <c r="T31" s="146">
        <v>14</v>
      </c>
      <c r="U31" s="146">
        <v>14</v>
      </c>
      <c r="V31" s="146">
        <v>14</v>
      </c>
      <c r="W31" s="146">
        <v>14</v>
      </c>
    </row>
    <row r="32" spans="1:23" s="123" customFormat="1" ht="54.6" customHeight="1">
      <c r="A32" s="220"/>
      <c r="B32" s="220"/>
      <c r="C32" s="220"/>
      <c r="D32" s="220"/>
      <c r="E32" s="220"/>
      <c r="F32" s="220"/>
      <c r="G32" s="223"/>
      <c r="H32" s="235"/>
      <c r="I32" s="220"/>
      <c r="J32" s="220"/>
      <c r="K32" s="220"/>
      <c r="L32" s="220"/>
      <c r="M32" s="220"/>
      <c r="N32" s="220"/>
      <c r="O32" s="227"/>
      <c r="P32" s="227"/>
      <c r="Q32" s="220"/>
      <c r="R32" s="145" t="s">
        <v>366</v>
      </c>
      <c r="S32" s="144" t="s">
        <v>275</v>
      </c>
      <c r="T32" s="144">
        <v>20</v>
      </c>
      <c r="U32" s="144">
        <v>40</v>
      </c>
      <c r="V32" s="144">
        <v>40</v>
      </c>
      <c r="W32" s="144">
        <v>40</v>
      </c>
    </row>
    <row r="33" spans="1:23" s="123" customFormat="1" ht="28.5" customHeight="1">
      <c r="A33" s="227">
        <v>9</v>
      </c>
      <c r="B33" s="227" t="s">
        <v>450</v>
      </c>
      <c r="C33" s="227" t="s">
        <v>320</v>
      </c>
      <c r="D33" s="227" t="s">
        <v>320</v>
      </c>
      <c r="E33" s="227" t="s">
        <v>303</v>
      </c>
      <c r="F33" s="227" t="s">
        <v>451</v>
      </c>
      <c r="G33" s="227" t="s">
        <v>452</v>
      </c>
      <c r="H33" s="234">
        <v>5500000</v>
      </c>
      <c r="I33" s="221" t="s">
        <v>499</v>
      </c>
      <c r="J33" s="227" t="s">
        <v>246</v>
      </c>
      <c r="K33" s="227" t="s">
        <v>170</v>
      </c>
      <c r="L33" s="227" t="s">
        <v>453</v>
      </c>
      <c r="M33" s="227" t="s">
        <v>170</v>
      </c>
      <c r="N33" s="227" t="s">
        <v>170</v>
      </c>
      <c r="O33" s="228" t="s">
        <v>502</v>
      </c>
      <c r="P33" s="221" t="s">
        <v>503</v>
      </c>
      <c r="Q33" s="229" t="s">
        <v>250</v>
      </c>
      <c r="R33" s="128" t="s">
        <v>500</v>
      </c>
      <c r="S33" s="152" t="s">
        <v>275</v>
      </c>
      <c r="T33" s="152">
        <v>0</v>
      </c>
      <c r="U33" s="152">
        <v>30</v>
      </c>
      <c r="V33" s="152">
        <v>20</v>
      </c>
      <c r="W33" s="152">
        <v>0</v>
      </c>
    </row>
    <row r="34" spans="1:23" s="123" customFormat="1" ht="57" customHeight="1">
      <c r="A34" s="227"/>
      <c r="B34" s="227"/>
      <c r="C34" s="227"/>
      <c r="D34" s="227"/>
      <c r="E34" s="227"/>
      <c r="F34" s="227"/>
      <c r="G34" s="227"/>
      <c r="H34" s="235"/>
      <c r="I34" s="223"/>
      <c r="J34" s="227"/>
      <c r="K34" s="227"/>
      <c r="L34" s="227"/>
      <c r="M34" s="227"/>
      <c r="N34" s="227"/>
      <c r="O34" s="227"/>
      <c r="P34" s="223"/>
      <c r="Q34" s="229"/>
      <c r="R34" s="151" t="s">
        <v>501</v>
      </c>
      <c r="S34" s="152" t="s">
        <v>275</v>
      </c>
      <c r="T34" s="152">
        <v>0</v>
      </c>
      <c r="U34" s="152">
        <v>3</v>
      </c>
      <c r="V34" s="152">
        <v>2</v>
      </c>
      <c r="W34" s="152">
        <v>3</v>
      </c>
    </row>
    <row r="35" spans="1:23" ht="13.8" customHeight="1">
      <c r="A35" s="230">
        <v>10</v>
      </c>
      <c r="B35" s="230" t="s">
        <v>165</v>
      </c>
      <c r="C35" s="230" t="s">
        <v>320</v>
      </c>
      <c r="D35" s="230" t="s">
        <v>320</v>
      </c>
      <c r="E35" s="230" t="s">
        <v>267</v>
      </c>
      <c r="F35" s="230" t="s">
        <v>454</v>
      </c>
      <c r="G35" s="230" t="s">
        <v>268</v>
      </c>
      <c r="H35" s="258">
        <v>1496000</v>
      </c>
      <c r="I35" s="256" t="s">
        <v>269</v>
      </c>
      <c r="J35" s="230" t="s">
        <v>270</v>
      </c>
      <c r="K35" s="243" t="s">
        <v>170</v>
      </c>
      <c r="L35" s="230" t="s">
        <v>271</v>
      </c>
      <c r="M35" s="230" t="s">
        <v>171</v>
      </c>
      <c r="N35" s="230" t="s">
        <v>171</v>
      </c>
      <c r="O35" s="232" t="s">
        <v>272</v>
      </c>
      <c r="P35" s="231" t="s">
        <v>321</v>
      </c>
      <c r="Q35" s="231" t="s">
        <v>250</v>
      </c>
      <c r="R35" s="101" t="s">
        <v>273</v>
      </c>
      <c r="S35" s="105" t="s">
        <v>274</v>
      </c>
      <c r="T35" s="105">
        <v>10000</v>
      </c>
      <c r="U35" s="105">
        <v>50000</v>
      </c>
      <c r="V35" s="100">
        <v>200000</v>
      </c>
      <c r="W35" s="100">
        <v>400000</v>
      </c>
    </row>
    <row r="36" spans="1:23" ht="88.2" customHeight="1">
      <c r="A36" s="230"/>
      <c r="B36" s="230"/>
      <c r="C36" s="230"/>
      <c r="D36" s="230"/>
      <c r="E36" s="230"/>
      <c r="F36" s="230"/>
      <c r="G36" s="230"/>
      <c r="H36" s="259"/>
      <c r="I36" s="257"/>
      <c r="J36" s="230"/>
      <c r="K36" s="243"/>
      <c r="L36" s="230"/>
      <c r="M36" s="230" t="s">
        <v>171</v>
      </c>
      <c r="N36" s="230" t="s">
        <v>171</v>
      </c>
      <c r="O36" s="232"/>
      <c r="P36" s="232"/>
      <c r="Q36" s="232"/>
      <c r="R36" s="101" t="s">
        <v>276</v>
      </c>
      <c r="S36" s="105" t="s">
        <v>275</v>
      </c>
      <c r="T36" s="105">
        <v>50</v>
      </c>
      <c r="U36" s="105">
        <v>200</v>
      </c>
      <c r="V36" s="100">
        <v>300</v>
      </c>
      <c r="W36" s="100">
        <v>500</v>
      </c>
    </row>
    <row r="37" spans="1:23" ht="44.4" customHeight="1">
      <c r="A37" s="230">
        <v>11</v>
      </c>
      <c r="B37" s="230" t="s">
        <v>165</v>
      </c>
      <c r="C37" s="230" t="s">
        <v>320</v>
      </c>
      <c r="D37" s="230" t="s">
        <v>320</v>
      </c>
      <c r="E37" s="230" t="s">
        <v>267</v>
      </c>
      <c r="F37" s="230" t="s">
        <v>455</v>
      </c>
      <c r="G37" s="230" t="s">
        <v>277</v>
      </c>
      <c r="H37" s="240">
        <v>100000000</v>
      </c>
      <c r="I37" s="230" t="s">
        <v>278</v>
      </c>
      <c r="J37" s="230" t="s">
        <v>279</v>
      </c>
      <c r="K37" s="230" t="s">
        <v>170</v>
      </c>
      <c r="L37" s="230" t="s">
        <v>280</v>
      </c>
      <c r="M37" s="230" t="s">
        <v>170</v>
      </c>
      <c r="N37" s="230" t="s">
        <v>170</v>
      </c>
      <c r="O37" s="232" t="s">
        <v>389</v>
      </c>
      <c r="P37" s="233" t="s">
        <v>390</v>
      </c>
      <c r="Q37" s="233" t="s">
        <v>250</v>
      </c>
      <c r="R37" s="100" t="s">
        <v>281</v>
      </c>
      <c r="S37" s="105">
        <v>322</v>
      </c>
      <c r="T37" s="105">
        <v>320</v>
      </c>
      <c r="U37" s="105">
        <v>320</v>
      </c>
      <c r="V37" s="100">
        <v>320</v>
      </c>
      <c r="W37" s="100">
        <v>320</v>
      </c>
    </row>
    <row r="38" spans="1:23" ht="44.4" customHeight="1">
      <c r="A38" s="230"/>
      <c r="B38" s="230"/>
      <c r="C38" s="230"/>
      <c r="D38" s="230"/>
      <c r="E38" s="230"/>
      <c r="F38" s="230"/>
      <c r="G38" s="230"/>
      <c r="H38" s="240"/>
      <c r="I38" s="230"/>
      <c r="J38" s="230"/>
      <c r="K38" s="230"/>
      <c r="L38" s="230"/>
      <c r="M38" s="230"/>
      <c r="N38" s="230"/>
      <c r="O38" s="232"/>
      <c r="P38" s="230"/>
      <c r="Q38" s="230"/>
      <c r="R38" s="100" t="s">
        <v>282</v>
      </c>
      <c r="S38" s="105">
        <v>120</v>
      </c>
      <c r="T38" s="105">
        <v>125</v>
      </c>
      <c r="U38" s="105">
        <v>130</v>
      </c>
      <c r="V38" s="100">
        <v>135</v>
      </c>
      <c r="W38" s="100">
        <v>140</v>
      </c>
    </row>
    <row r="39" spans="1:23" s="123" customFormat="1" ht="41.4">
      <c r="A39" s="227">
        <v>12</v>
      </c>
      <c r="B39" s="227" t="s">
        <v>165</v>
      </c>
      <c r="C39" s="227" t="s">
        <v>320</v>
      </c>
      <c r="D39" s="227" t="s">
        <v>320</v>
      </c>
      <c r="E39" s="227" t="s">
        <v>267</v>
      </c>
      <c r="F39" s="227" t="s">
        <v>456</v>
      </c>
      <c r="G39" s="227" t="s">
        <v>283</v>
      </c>
      <c r="H39" s="261">
        <v>28000000</v>
      </c>
      <c r="I39" s="262" t="s">
        <v>284</v>
      </c>
      <c r="J39" s="227" t="s">
        <v>279</v>
      </c>
      <c r="K39" s="227" t="s">
        <v>170</v>
      </c>
      <c r="L39" s="227" t="s">
        <v>285</v>
      </c>
      <c r="M39" s="227" t="s">
        <v>170</v>
      </c>
      <c r="N39" s="227" t="s">
        <v>170</v>
      </c>
      <c r="O39" s="227" t="s">
        <v>385</v>
      </c>
      <c r="P39" s="229" t="s">
        <v>386</v>
      </c>
      <c r="Q39" s="229" t="s">
        <v>250</v>
      </c>
      <c r="R39" s="122" t="s">
        <v>387</v>
      </c>
      <c r="S39" s="122" t="s">
        <v>286</v>
      </c>
      <c r="T39" s="122">
        <v>168</v>
      </c>
      <c r="U39" s="122">
        <v>158</v>
      </c>
      <c r="V39" s="122">
        <v>130</v>
      </c>
      <c r="W39" s="122">
        <v>108</v>
      </c>
    </row>
    <row r="40" spans="1:23" s="123" customFormat="1" ht="41.4">
      <c r="A40" s="227"/>
      <c r="B40" s="227"/>
      <c r="C40" s="227"/>
      <c r="D40" s="227"/>
      <c r="E40" s="227"/>
      <c r="F40" s="227"/>
      <c r="G40" s="227"/>
      <c r="H40" s="261"/>
      <c r="I40" s="262"/>
      <c r="J40" s="227"/>
      <c r="K40" s="227"/>
      <c r="L40" s="227"/>
      <c r="M40" s="227"/>
      <c r="N40" s="227"/>
      <c r="O40" s="227"/>
      <c r="P40" s="227"/>
      <c r="Q40" s="227"/>
      <c r="R40" s="122" t="s">
        <v>388</v>
      </c>
      <c r="S40" s="122" t="s">
        <v>287</v>
      </c>
      <c r="T40" s="122">
        <v>20</v>
      </c>
      <c r="U40" s="122">
        <v>19</v>
      </c>
      <c r="V40" s="122">
        <v>16</v>
      </c>
      <c r="W40" s="122">
        <v>15</v>
      </c>
    </row>
    <row r="41" spans="1:23" s="123" customFormat="1" ht="33" customHeight="1">
      <c r="A41" s="227"/>
      <c r="B41" s="227"/>
      <c r="C41" s="227"/>
      <c r="D41" s="227"/>
      <c r="E41" s="227"/>
      <c r="F41" s="227"/>
      <c r="G41" s="227"/>
      <c r="H41" s="261"/>
      <c r="I41" s="262"/>
      <c r="J41" s="227"/>
      <c r="K41" s="227"/>
      <c r="L41" s="227"/>
      <c r="M41" s="227"/>
      <c r="N41" s="227"/>
      <c r="O41" s="227"/>
      <c r="P41" s="227"/>
      <c r="Q41" s="227"/>
      <c r="R41" s="122" t="s">
        <v>480</v>
      </c>
      <c r="S41" s="122" t="s">
        <v>479</v>
      </c>
      <c r="T41" s="122">
        <v>10</v>
      </c>
      <c r="U41" s="122">
        <v>0</v>
      </c>
      <c r="V41" s="122">
        <v>0</v>
      </c>
      <c r="W41" s="122">
        <v>0</v>
      </c>
    </row>
    <row r="42" spans="1:23" s="98" customFormat="1" ht="33" customHeight="1">
      <c r="A42" s="230">
        <v>13</v>
      </c>
      <c r="B42" s="230" t="s">
        <v>160</v>
      </c>
      <c r="C42" s="230" t="s">
        <v>344</v>
      </c>
      <c r="D42" s="230" t="s">
        <v>345</v>
      </c>
      <c r="E42" s="230" t="s">
        <v>320</v>
      </c>
      <c r="F42" s="232" t="s">
        <v>347</v>
      </c>
      <c r="G42" s="230" t="s">
        <v>383</v>
      </c>
      <c r="H42" s="242" t="s">
        <v>320</v>
      </c>
      <c r="I42" s="232" t="s">
        <v>320</v>
      </c>
      <c r="J42" s="230" t="s">
        <v>346</v>
      </c>
      <c r="K42" s="230" t="s">
        <v>170</v>
      </c>
      <c r="L42" s="230" t="s">
        <v>348</v>
      </c>
      <c r="M42" s="230" t="s">
        <v>171</v>
      </c>
      <c r="N42" s="230" t="s">
        <v>171</v>
      </c>
      <c r="O42" s="230" t="s">
        <v>395</v>
      </c>
      <c r="P42" s="230" t="s">
        <v>349</v>
      </c>
      <c r="Q42" s="230" t="s">
        <v>400</v>
      </c>
      <c r="R42" s="230" t="s">
        <v>396</v>
      </c>
      <c r="S42" s="231" t="s">
        <v>275</v>
      </c>
      <c r="T42" s="232">
        <v>1</v>
      </c>
      <c r="U42" s="232">
        <v>0</v>
      </c>
      <c r="V42" s="230">
        <v>0</v>
      </c>
      <c r="W42" s="230">
        <v>0</v>
      </c>
    </row>
    <row r="43" spans="1:23" s="98" customFormat="1" ht="33" customHeight="1">
      <c r="A43" s="230"/>
      <c r="B43" s="230"/>
      <c r="C43" s="230"/>
      <c r="D43" s="230"/>
      <c r="E43" s="230"/>
      <c r="F43" s="232"/>
      <c r="G43" s="230"/>
      <c r="H43" s="242"/>
      <c r="I43" s="232"/>
      <c r="J43" s="230"/>
      <c r="K43" s="230"/>
      <c r="L43" s="230"/>
      <c r="M43" s="230"/>
      <c r="N43" s="230"/>
      <c r="O43" s="230"/>
      <c r="P43" s="230"/>
      <c r="Q43" s="230"/>
      <c r="R43" s="230"/>
      <c r="S43" s="232"/>
      <c r="T43" s="232"/>
      <c r="U43" s="232"/>
      <c r="V43" s="230"/>
      <c r="W43" s="230"/>
    </row>
    <row r="44" spans="1:23">
      <c r="A44" s="230"/>
      <c r="B44" s="230"/>
      <c r="C44" s="230"/>
      <c r="D44" s="230"/>
      <c r="E44" s="230"/>
      <c r="F44" s="232"/>
      <c r="G44" s="230"/>
      <c r="H44" s="242"/>
      <c r="I44" s="232"/>
      <c r="J44" s="230"/>
      <c r="K44" s="230"/>
      <c r="L44" s="230"/>
      <c r="M44" s="230"/>
      <c r="N44" s="230"/>
      <c r="O44" s="230"/>
      <c r="P44" s="230"/>
      <c r="Q44" s="230"/>
      <c r="R44" s="230"/>
      <c r="S44" s="232"/>
      <c r="T44" s="232"/>
      <c r="U44" s="232"/>
      <c r="V44" s="230"/>
      <c r="W44" s="230"/>
    </row>
    <row r="45" spans="1:23">
      <c r="A45" s="230">
        <v>14</v>
      </c>
      <c r="B45" s="230" t="s">
        <v>160</v>
      </c>
      <c r="C45" s="230" t="s">
        <v>320</v>
      </c>
      <c r="D45" s="230" t="s">
        <v>320</v>
      </c>
      <c r="E45" s="230" t="s">
        <v>320</v>
      </c>
      <c r="F45" s="232" t="s">
        <v>397</v>
      </c>
      <c r="G45" s="230" t="s">
        <v>398</v>
      </c>
      <c r="H45" s="242" t="s">
        <v>320</v>
      </c>
      <c r="I45" s="232" t="s">
        <v>320</v>
      </c>
      <c r="J45" s="230" t="s">
        <v>346</v>
      </c>
      <c r="K45" s="230" t="s">
        <v>170</v>
      </c>
      <c r="L45" s="230" t="s">
        <v>348</v>
      </c>
      <c r="M45" s="230" t="s">
        <v>171</v>
      </c>
      <c r="N45" s="230" t="s">
        <v>171</v>
      </c>
      <c r="O45" s="230" t="s">
        <v>399</v>
      </c>
      <c r="P45" s="230" t="s">
        <v>401</v>
      </c>
      <c r="Q45" s="230"/>
      <c r="R45" s="100" t="s">
        <v>402</v>
      </c>
      <c r="S45" s="117" t="s">
        <v>419</v>
      </c>
      <c r="T45" s="105">
        <v>3</v>
      </c>
      <c r="U45" s="105">
        <v>1</v>
      </c>
      <c r="V45" s="100">
        <v>0</v>
      </c>
      <c r="W45" s="100">
        <v>0</v>
      </c>
    </row>
    <row r="46" spans="1:23" ht="15" customHeight="1">
      <c r="A46" s="230"/>
      <c r="B46" s="230"/>
      <c r="C46" s="230"/>
      <c r="D46" s="230"/>
      <c r="E46" s="230"/>
      <c r="F46" s="232"/>
      <c r="G46" s="230"/>
      <c r="H46" s="242"/>
      <c r="I46" s="232"/>
      <c r="J46" s="230"/>
      <c r="K46" s="230"/>
      <c r="L46" s="230"/>
      <c r="M46" s="230"/>
      <c r="N46" s="230"/>
      <c r="O46" s="230"/>
      <c r="P46" s="230"/>
      <c r="Q46" s="230"/>
      <c r="R46" s="100" t="s">
        <v>403</v>
      </c>
      <c r="S46" s="117" t="s">
        <v>419</v>
      </c>
      <c r="T46" s="105">
        <v>2</v>
      </c>
      <c r="U46" s="105">
        <v>2</v>
      </c>
      <c r="V46" s="100">
        <v>0</v>
      </c>
      <c r="W46" s="100">
        <v>0</v>
      </c>
    </row>
    <row r="47" spans="1:23" ht="14.25" customHeight="1">
      <c r="A47" s="230">
        <v>15</v>
      </c>
      <c r="B47" s="230" t="s">
        <v>160</v>
      </c>
      <c r="C47" s="230" t="s">
        <v>320</v>
      </c>
      <c r="D47" s="230" t="s">
        <v>320</v>
      </c>
      <c r="E47" s="230" t="s">
        <v>320</v>
      </c>
      <c r="F47" s="232" t="s">
        <v>404</v>
      </c>
      <c r="G47" s="230" t="s">
        <v>369</v>
      </c>
      <c r="H47" s="242">
        <v>50000</v>
      </c>
      <c r="I47" s="232" t="s">
        <v>266</v>
      </c>
      <c r="J47" s="230" t="s">
        <v>246</v>
      </c>
      <c r="K47" s="230" t="s">
        <v>170</v>
      </c>
      <c r="L47" s="230" t="s">
        <v>320</v>
      </c>
      <c r="M47" s="230" t="s">
        <v>171</v>
      </c>
      <c r="N47" s="230" t="s">
        <v>171</v>
      </c>
      <c r="O47" s="243" t="s">
        <v>392</v>
      </c>
      <c r="P47" s="232" t="s">
        <v>449</v>
      </c>
      <c r="Q47" s="230"/>
      <c r="R47" s="100" t="s">
        <v>406</v>
      </c>
      <c r="S47" s="117" t="s">
        <v>420</v>
      </c>
      <c r="T47" s="105">
        <v>1000</v>
      </c>
      <c r="U47" s="105">
        <v>1000</v>
      </c>
      <c r="V47" s="105">
        <v>1000</v>
      </c>
      <c r="W47" s="105">
        <v>1000</v>
      </c>
    </row>
    <row r="48" spans="1:23">
      <c r="A48" s="230"/>
      <c r="B48" s="230"/>
      <c r="C48" s="230"/>
      <c r="D48" s="230"/>
      <c r="E48" s="230"/>
      <c r="F48" s="232"/>
      <c r="G48" s="230"/>
      <c r="H48" s="242"/>
      <c r="I48" s="232"/>
      <c r="J48" s="230"/>
      <c r="K48" s="230"/>
      <c r="L48" s="230"/>
      <c r="M48" s="230"/>
      <c r="N48" s="230"/>
      <c r="O48" s="243"/>
      <c r="P48" s="232"/>
      <c r="Q48" s="230"/>
      <c r="R48" s="100" t="s">
        <v>405</v>
      </c>
      <c r="S48" s="117" t="s">
        <v>421</v>
      </c>
      <c r="T48" s="105">
        <v>150</v>
      </c>
      <c r="U48" s="105">
        <v>150</v>
      </c>
      <c r="V48" s="105">
        <v>150</v>
      </c>
      <c r="W48" s="105">
        <v>150</v>
      </c>
    </row>
    <row r="49" spans="1:1024" ht="57" customHeight="1">
      <c r="A49" s="230"/>
      <c r="B49" s="230"/>
      <c r="C49" s="230"/>
      <c r="D49" s="230"/>
      <c r="E49" s="230"/>
      <c r="F49" s="232"/>
      <c r="G49" s="230"/>
      <c r="H49" s="242"/>
      <c r="I49" s="232"/>
      <c r="J49" s="230"/>
      <c r="K49" s="230"/>
      <c r="L49" s="230"/>
      <c r="M49" s="230"/>
      <c r="N49" s="230"/>
      <c r="O49" s="243"/>
      <c r="P49" s="232"/>
      <c r="Q49" s="230"/>
      <c r="R49" s="100" t="s">
        <v>407</v>
      </c>
      <c r="S49" s="117" t="s">
        <v>422</v>
      </c>
      <c r="T49" s="105">
        <v>10</v>
      </c>
      <c r="U49" s="105">
        <v>10</v>
      </c>
      <c r="V49" s="105">
        <v>10</v>
      </c>
      <c r="W49" s="105">
        <v>10</v>
      </c>
    </row>
    <row r="50" spans="1:1024" ht="42.75" customHeight="1">
      <c r="A50" s="230">
        <v>16</v>
      </c>
      <c r="B50" s="230" t="s">
        <v>160</v>
      </c>
      <c r="C50" s="236" t="s">
        <v>320</v>
      </c>
      <c r="D50" s="236" t="s">
        <v>320</v>
      </c>
      <c r="E50" s="236" t="s">
        <v>320</v>
      </c>
      <c r="F50" s="236" t="s">
        <v>391</v>
      </c>
      <c r="G50" s="236" t="s">
        <v>408</v>
      </c>
      <c r="H50" s="240" t="s">
        <v>320</v>
      </c>
      <c r="I50" s="240" t="s">
        <v>320</v>
      </c>
      <c r="J50" s="236" t="s">
        <v>350</v>
      </c>
      <c r="K50" s="236" t="s">
        <v>170</v>
      </c>
      <c r="L50" s="236" t="s">
        <v>351</v>
      </c>
      <c r="M50" s="236" t="s">
        <v>171</v>
      </c>
      <c r="N50" s="236" t="s">
        <v>171</v>
      </c>
      <c r="O50" s="232" t="s">
        <v>392</v>
      </c>
      <c r="P50" s="232" t="s">
        <v>449</v>
      </c>
      <c r="Q50" s="232" t="s">
        <v>393</v>
      </c>
      <c r="R50" s="100" t="s">
        <v>402</v>
      </c>
      <c r="S50" s="117" t="s">
        <v>300</v>
      </c>
      <c r="T50" s="105">
        <v>1</v>
      </c>
      <c r="U50" s="105">
        <v>1</v>
      </c>
      <c r="V50" s="100">
        <v>1</v>
      </c>
      <c r="W50" s="100">
        <v>1</v>
      </c>
    </row>
    <row r="51" spans="1:1024">
      <c r="A51" s="230"/>
      <c r="B51" s="230"/>
      <c r="C51" s="236"/>
      <c r="D51" s="236"/>
      <c r="E51" s="236"/>
      <c r="F51" s="236"/>
      <c r="G51" s="236"/>
      <c r="H51" s="240"/>
      <c r="I51" s="240"/>
      <c r="J51" s="236"/>
      <c r="K51" s="236"/>
      <c r="L51" s="236"/>
      <c r="M51" s="236"/>
      <c r="N51" s="236"/>
      <c r="O51" s="232"/>
      <c r="P51" s="232"/>
      <c r="Q51" s="232"/>
      <c r="R51" s="101" t="s">
        <v>411</v>
      </c>
      <c r="S51" s="117" t="s">
        <v>412</v>
      </c>
      <c r="T51" s="105">
        <v>1</v>
      </c>
      <c r="U51" s="105">
        <v>1</v>
      </c>
      <c r="V51" s="100">
        <v>1</v>
      </c>
      <c r="W51" s="100">
        <v>1</v>
      </c>
    </row>
    <row r="52" spans="1:1024" s="97" customFormat="1" ht="27.6">
      <c r="A52" s="230"/>
      <c r="B52" s="230"/>
      <c r="C52" s="236"/>
      <c r="D52" s="236"/>
      <c r="E52" s="236"/>
      <c r="F52" s="236"/>
      <c r="G52" s="236"/>
      <c r="H52" s="240"/>
      <c r="I52" s="240"/>
      <c r="J52" s="236"/>
      <c r="K52" s="236"/>
      <c r="L52" s="236"/>
      <c r="M52" s="236"/>
      <c r="N52" s="236"/>
      <c r="O52" s="232"/>
      <c r="P52" s="232"/>
      <c r="Q52" s="232"/>
      <c r="R52" s="101" t="s">
        <v>394</v>
      </c>
      <c r="S52" s="117" t="s">
        <v>413</v>
      </c>
      <c r="T52" s="105">
        <v>800</v>
      </c>
      <c r="U52" s="105">
        <v>800</v>
      </c>
      <c r="V52" s="100">
        <v>800</v>
      </c>
      <c r="W52" s="100">
        <v>800</v>
      </c>
    </row>
    <row r="53" spans="1:1024" s="97" customFormat="1">
      <c r="A53" s="230">
        <v>17</v>
      </c>
      <c r="B53" s="230" t="s">
        <v>165</v>
      </c>
      <c r="C53" s="236" t="s">
        <v>320</v>
      </c>
      <c r="D53" s="236" t="s">
        <v>320</v>
      </c>
      <c r="E53" s="236" t="s">
        <v>370</v>
      </c>
      <c r="F53" s="236" t="s">
        <v>384</v>
      </c>
      <c r="G53" s="236" t="s">
        <v>371</v>
      </c>
      <c r="H53" s="230" t="s">
        <v>372</v>
      </c>
      <c r="I53" s="230" t="s">
        <v>358</v>
      </c>
      <c r="J53" s="236" t="s">
        <v>270</v>
      </c>
      <c r="K53" s="236" t="s">
        <v>171</v>
      </c>
      <c r="L53" s="236" t="s">
        <v>409</v>
      </c>
      <c r="M53" s="236" t="s">
        <v>171</v>
      </c>
      <c r="N53" s="236" t="s">
        <v>171</v>
      </c>
      <c r="O53" s="236" t="s">
        <v>352</v>
      </c>
      <c r="P53" s="230" t="s">
        <v>324</v>
      </c>
      <c r="Q53" s="230" t="s">
        <v>325</v>
      </c>
      <c r="R53" s="236" t="s">
        <v>353</v>
      </c>
      <c r="S53" s="280" t="s">
        <v>354</v>
      </c>
      <c r="T53" s="272" t="s">
        <v>355</v>
      </c>
      <c r="U53" s="272" t="s">
        <v>356</v>
      </c>
      <c r="V53" s="236" t="s">
        <v>357</v>
      </c>
      <c r="W53" s="236" t="s">
        <v>357</v>
      </c>
    </row>
    <row r="54" spans="1:1024" s="97" customFormat="1" ht="25.8" customHeight="1">
      <c r="A54" s="230"/>
      <c r="B54" s="230"/>
      <c r="C54" s="236"/>
      <c r="D54" s="236"/>
      <c r="E54" s="236"/>
      <c r="F54" s="236"/>
      <c r="G54" s="236"/>
      <c r="H54" s="230"/>
      <c r="I54" s="230"/>
      <c r="J54" s="236"/>
      <c r="K54" s="236"/>
      <c r="L54" s="236"/>
      <c r="M54" s="236"/>
      <c r="N54" s="236"/>
      <c r="O54" s="236"/>
      <c r="P54" s="230"/>
      <c r="Q54" s="230"/>
      <c r="R54" s="236"/>
      <c r="S54" s="280"/>
      <c r="T54" s="272"/>
      <c r="U54" s="272"/>
      <c r="V54" s="236"/>
      <c r="W54" s="236"/>
    </row>
    <row r="55" spans="1:1024" s="97" customFormat="1" ht="27.6">
      <c r="A55" s="218">
        <v>18</v>
      </c>
      <c r="B55" s="218" t="s">
        <v>163</v>
      </c>
      <c r="C55" s="218" t="s">
        <v>241</v>
      </c>
      <c r="D55" s="218" t="s">
        <v>242</v>
      </c>
      <c r="E55" s="218" t="s">
        <v>243</v>
      </c>
      <c r="F55" s="218" t="s">
        <v>378</v>
      </c>
      <c r="G55" s="218" t="s">
        <v>244</v>
      </c>
      <c r="H55" s="224">
        <v>854530636</v>
      </c>
      <c r="I55" s="218" t="s">
        <v>245</v>
      </c>
      <c r="J55" s="218" t="s">
        <v>246</v>
      </c>
      <c r="K55" s="218" t="s">
        <v>170</v>
      </c>
      <c r="L55" s="218" t="s">
        <v>247</v>
      </c>
      <c r="M55" s="218" t="s">
        <v>170</v>
      </c>
      <c r="N55" s="218" t="s">
        <v>170</v>
      </c>
      <c r="O55" s="218" t="s">
        <v>248</v>
      </c>
      <c r="P55" s="218" t="s">
        <v>249</v>
      </c>
      <c r="Q55" s="218" t="s">
        <v>250</v>
      </c>
      <c r="R55" s="125" t="s">
        <v>481</v>
      </c>
      <c r="S55" s="136" t="s">
        <v>482</v>
      </c>
      <c r="T55" s="137">
        <v>1100</v>
      </c>
      <c r="U55" s="137">
        <v>1150</v>
      </c>
      <c r="V55" s="137">
        <v>1250</v>
      </c>
      <c r="W55" s="137">
        <v>1250</v>
      </c>
    </row>
    <row r="56" spans="1:1024" s="123" customFormat="1" ht="27.6" customHeight="1">
      <c r="A56" s="219"/>
      <c r="B56" s="219"/>
      <c r="C56" s="219"/>
      <c r="D56" s="219"/>
      <c r="E56" s="219"/>
      <c r="F56" s="219"/>
      <c r="G56" s="219"/>
      <c r="H56" s="225"/>
      <c r="I56" s="219"/>
      <c r="J56" s="219"/>
      <c r="K56" s="219"/>
      <c r="L56" s="219"/>
      <c r="M56" s="219"/>
      <c r="N56" s="219"/>
      <c r="O56" s="219"/>
      <c r="P56" s="219"/>
      <c r="Q56" s="219"/>
      <c r="R56" s="128" t="s">
        <v>470</v>
      </c>
      <c r="S56" s="129" t="s">
        <v>412</v>
      </c>
      <c r="T56" s="130">
        <v>4</v>
      </c>
      <c r="U56" s="130">
        <v>10</v>
      </c>
      <c r="V56" s="130">
        <v>10</v>
      </c>
      <c r="W56" s="130">
        <v>10</v>
      </c>
    </row>
    <row r="57" spans="1:1024" s="123" customFormat="1" ht="27.6">
      <c r="A57" s="219"/>
      <c r="B57" s="219"/>
      <c r="C57" s="219"/>
      <c r="D57" s="219"/>
      <c r="E57" s="219"/>
      <c r="F57" s="219"/>
      <c r="G57" s="219"/>
      <c r="H57" s="225"/>
      <c r="I57" s="219"/>
      <c r="J57" s="219"/>
      <c r="K57" s="219"/>
      <c r="L57" s="219"/>
      <c r="M57" s="219"/>
      <c r="N57" s="219"/>
      <c r="O57" s="219"/>
      <c r="P57" s="219"/>
      <c r="Q57" s="219"/>
      <c r="R57" s="120" t="s">
        <v>251</v>
      </c>
      <c r="S57" s="121" t="s">
        <v>426</v>
      </c>
      <c r="T57" s="122">
        <v>0</v>
      </c>
      <c r="U57" s="122">
        <v>1</v>
      </c>
      <c r="V57" s="122">
        <v>0</v>
      </c>
      <c r="W57" s="122">
        <v>0</v>
      </c>
    </row>
    <row r="58" spans="1:1024" s="123" customFormat="1" ht="55.2">
      <c r="A58" s="220"/>
      <c r="B58" s="220"/>
      <c r="C58" s="220"/>
      <c r="D58" s="220"/>
      <c r="E58" s="220"/>
      <c r="F58" s="220"/>
      <c r="G58" s="220"/>
      <c r="H58" s="226"/>
      <c r="I58" s="220"/>
      <c r="J58" s="220"/>
      <c r="K58" s="220"/>
      <c r="L58" s="220"/>
      <c r="M58" s="220"/>
      <c r="N58" s="220"/>
      <c r="O58" s="220"/>
      <c r="P58" s="220"/>
      <c r="Q58" s="220"/>
      <c r="R58" s="122" t="s">
        <v>252</v>
      </c>
      <c r="S58" s="121" t="s">
        <v>427</v>
      </c>
      <c r="T58" s="122">
        <v>2</v>
      </c>
      <c r="U58" s="122">
        <v>1</v>
      </c>
      <c r="V58" s="122">
        <v>0</v>
      </c>
      <c r="W58" s="122">
        <v>0</v>
      </c>
    </row>
    <row r="59" spans="1:1024" s="123" customFormat="1" ht="41.4">
      <c r="A59" s="227">
        <v>19</v>
      </c>
      <c r="B59" s="227" t="s">
        <v>163</v>
      </c>
      <c r="C59" s="227" t="s">
        <v>241</v>
      </c>
      <c r="D59" s="227" t="s">
        <v>253</v>
      </c>
      <c r="E59" s="227" t="s">
        <v>243</v>
      </c>
      <c r="F59" s="227" t="s">
        <v>377</v>
      </c>
      <c r="G59" s="227" t="s">
        <v>254</v>
      </c>
      <c r="H59" s="241">
        <v>172446352</v>
      </c>
      <c r="I59" s="227" t="s">
        <v>255</v>
      </c>
      <c r="J59" s="227" t="s">
        <v>246</v>
      </c>
      <c r="K59" s="227" t="s">
        <v>170</v>
      </c>
      <c r="L59" s="227" t="s">
        <v>256</v>
      </c>
      <c r="M59" s="227" t="s">
        <v>170</v>
      </c>
      <c r="N59" s="227" t="s">
        <v>170</v>
      </c>
      <c r="O59" s="227" t="s">
        <v>257</v>
      </c>
      <c r="P59" s="227" t="s">
        <v>471</v>
      </c>
      <c r="Q59" s="227" t="s">
        <v>250</v>
      </c>
      <c r="R59" s="122" t="s">
        <v>258</v>
      </c>
      <c r="S59" s="121" t="s">
        <v>426</v>
      </c>
      <c r="T59" s="122">
        <v>1</v>
      </c>
      <c r="U59" s="122">
        <v>0</v>
      </c>
      <c r="V59" s="122">
        <v>0</v>
      </c>
      <c r="W59" s="122">
        <v>0</v>
      </c>
    </row>
    <row r="60" spans="1:1024" s="123" customFormat="1" ht="41.4">
      <c r="A60" s="227"/>
      <c r="B60" s="227"/>
      <c r="C60" s="227"/>
      <c r="D60" s="227"/>
      <c r="E60" s="227"/>
      <c r="F60" s="227"/>
      <c r="G60" s="227"/>
      <c r="H60" s="241"/>
      <c r="I60" s="227"/>
      <c r="J60" s="227"/>
      <c r="K60" s="227"/>
      <c r="L60" s="227"/>
      <c r="M60" s="227"/>
      <c r="N60" s="227"/>
      <c r="O60" s="227"/>
      <c r="P60" s="227"/>
      <c r="Q60" s="227"/>
      <c r="R60" s="127" t="s">
        <v>472</v>
      </c>
      <c r="S60" s="129" t="s">
        <v>275</v>
      </c>
      <c r="T60" s="127">
        <v>0</v>
      </c>
      <c r="U60" s="127">
        <v>0</v>
      </c>
      <c r="V60" s="127">
        <v>1</v>
      </c>
      <c r="W60" s="127">
        <v>0</v>
      </c>
    </row>
    <row r="61" spans="1:1024" s="123" customFormat="1" ht="27.6">
      <c r="A61" s="227"/>
      <c r="B61" s="227"/>
      <c r="C61" s="227"/>
      <c r="D61" s="227"/>
      <c r="E61" s="227"/>
      <c r="F61" s="227"/>
      <c r="G61" s="227"/>
      <c r="H61" s="241"/>
      <c r="I61" s="227"/>
      <c r="J61" s="227"/>
      <c r="K61" s="227"/>
      <c r="L61" s="227"/>
      <c r="M61" s="227"/>
      <c r="N61" s="227"/>
      <c r="O61" s="227"/>
      <c r="P61" s="227"/>
      <c r="Q61" s="227"/>
      <c r="R61" s="122" t="s">
        <v>259</v>
      </c>
      <c r="S61" s="121" t="s">
        <v>426</v>
      </c>
      <c r="T61" s="122">
        <v>0</v>
      </c>
      <c r="U61" s="122">
        <v>1</v>
      </c>
      <c r="V61" s="122">
        <v>0</v>
      </c>
      <c r="W61" s="122">
        <v>0</v>
      </c>
    </row>
    <row r="62" spans="1:1024" s="123" customFormat="1" ht="27.6">
      <c r="A62" s="227"/>
      <c r="B62" s="227"/>
      <c r="C62" s="227"/>
      <c r="D62" s="227"/>
      <c r="E62" s="227"/>
      <c r="F62" s="227"/>
      <c r="G62" s="227"/>
      <c r="H62" s="241"/>
      <c r="I62" s="227"/>
      <c r="J62" s="227"/>
      <c r="K62" s="227"/>
      <c r="L62" s="227"/>
      <c r="M62" s="227"/>
      <c r="N62" s="227"/>
      <c r="O62" s="227"/>
      <c r="P62" s="227"/>
      <c r="Q62" s="227"/>
      <c r="R62" s="122" t="s">
        <v>260</v>
      </c>
      <c r="S62" s="121" t="s">
        <v>428</v>
      </c>
      <c r="T62" s="122">
        <v>150</v>
      </c>
      <c r="U62" s="122">
        <v>180</v>
      </c>
      <c r="V62" s="122">
        <v>200</v>
      </c>
      <c r="W62" s="122">
        <v>200</v>
      </c>
    </row>
    <row r="63" spans="1:1024" s="123" customFormat="1" ht="37.200000000000003" customHeight="1">
      <c r="A63" s="227">
        <v>20</v>
      </c>
      <c r="B63" s="227" t="s">
        <v>163</v>
      </c>
      <c r="C63" s="227" t="s">
        <v>241</v>
      </c>
      <c r="D63" s="227" t="s">
        <v>261</v>
      </c>
      <c r="E63" s="227" t="s">
        <v>243</v>
      </c>
      <c r="F63" s="227" t="s">
        <v>504</v>
      </c>
      <c r="G63" s="227" t="s">
        <v>379</v>
      </c>
      <c r="H63" s="241">
        <v>337459799</v>
      </c>
      <c r="I63" s="227" t="s">
        <v>262</v>
      </c>
      <c r="J63" s="227" t="s">
        <v>246</v>
      </c>
      <c r="K63" s="227" t="s">
        <v>170</v>
      </c>
      <c r="L63" s="227" t="s">
        <v>263</v>
      </c>
      <c r="M63" s="227" t="s">
        <v>170</v>
      </c>
      <c r="N63" s="227" t="s">
        <v>170</v>
      </c>
      <c r="O63" s="227" t="s">
        <v>505</v>
      </c>
      <c r="P63" s="227" t="s">
        <v>473</v>
      </c>
      <c r="Q63" s="227" t="s">
        <v>264</v>
      </c>
      <c r="R63" s="127" t="s">
        <v>483</v>
      </c>
      <c r="S63" s="121" t="s">
        <v>429</v>
      </c>
      <c r="T63" s="131">
        <v>62000</v>
      </c>
      <c r="U63" s="131">
        <v>64000</v>
      </c>
      <c r="V63" s="131">
        <v>65000</v>
      </c>
      <c r="W63" s="131">
        <v>65000</v>
      </c>
    </row>
    <row r="64" spans="1:1024" s="132" customFormat="1" ht="27.6">
      <c r="A64" s="227"/>
      <c r="B64" s="227"/>
      <c r="C64" s="227"/>
      <c r="D64" s="227"/>
      <c r="E64" s="227"/>
      <c r="F64" s="227"/>
      <c r="G64" s="227"/>
      <c r="H64" s="241"/>
      <c r="I64" s="227"/>
      <c r="J64" s="227"/>
      <c r="K64" s="227"/>
      <c r="L64" s="227"/>
      <c r="M64" s="227"/>
      <c r="N64" s="227"/>
      <c r="O64" s="227"/>
      <c r="P64" s="227"/>
      <c r="Q64" s="227"/>
      <c r="R64" s="122" t="s">
        <v>265</v>
      </c>
      <c r="S64" s="121" t="s">
        <v>426</v>
      </c>
      <c r="T64" s="122">
        <v>1</v>
      </c>
      <c r="U64" s="122">
        <v>0</v>
      </c>
      <c r="V64" s="122">
        <v>0</v>
      </c>
      <c r="W64" s="122">
        <v>0</v>
      </c>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3"/>
      <c r="BR64" s="123"/>
      <c r="BS64" s="123"/>
      <c r="BT64" s="123"/>
      <c r="BU64" s="123"/>
      <c r="BV64" s="123"/>
      <c r="BW64" s="123"/>
      <c r="BX64" s="123"/>
      <c r="BY64" s="123"/>
      <c r="BZ64" s="123"/>
      <c r="CA64" s="123"/>
      <c r="CB64" s="123"/>
      <c r="CC64" s="123"/>
      <c r="CD64" s="123"/>
      <c r="CE64" s="123"/>
      <c r="CF64" s="123"/>
      <c r="CG64" s="123"/>
      <c r="CH64" s="123"/>
      <c r="CI64" s="123"/>
      <c r="CJ64" s="123"/>
      <c r="CK64" s="123"/>
      <c r="CL64" s="123"/>
      <c r="CM64" s="123"/>
      <c r="CN64" s="123"/>
      <c r="CO64" s="123"/>
      <c r="CP64" s="123"/>
      <c r="CQ64" s="123"/>
      <c r="CR64" s="123"/>
      <c r="CS64" s="123"/>
      <c r="CT64" s="123"/>
      <c r="CU64" s="123"/>
      <c r="CV64" s="123"/>
      <c r="CW64" s="123"/>
      <c r="CX64" s="123"/>
      <c r="CY64" s="123"/>
      <c r="CZ64" s="123"/>
      <c r="DA64" s="123"/>
      <c r="DB64" s="123"/>
      <c r="DC64" s="123"/>
      <c r="DD64" s="123"/>
      <c r="DE64" s="123"/>
      <c r="DF64" s="123"/>
      <c r="DG64" s="123"/>
      <c r="DH64" s="123"/>
      <c r="DI64" s="123"/>
      <c r="DJ64" s="123"/>
      <c r="DK64" s="123"/>
      <c r="DL64" s="123"/>
      <c r="DM64" s="123"/>
      <c r="DN64" s="123"/>
      <c r="DO64" s="123"/>
      <c r="DP64" s="123"/>
      <c r="DQ64" s="123"/>
      <c r="DR64" s="123"/>
      <c r="DS64" s="123"/>
      <c r="DT64" s="123"/>
      <c r="DU64" s="123"/>
      <c r="DV64" s="123"/>
      <c r="DW64" s="123"/>
      <c r="DX64" s="123"/>
      <c r="DY64" s="123"/>
      <c r="DZ64" s="123"/>
      <c r="EA64" s="123"/>
      <c r="EB64" s="123"/>
      <c r="EC64" s="123"/>
      <c r="ED64" s="123"/>
      <c r="EE64" s="123"/>
      <c r="EF64" s="123"/>
      <c r="EG64" s="123"/>
      <c r="EH64" s="123"/>
      <c r="EI64" s="123"/>
      <c r="EJ64" s="123"/>
      <c r="EK64" s="123"/>
      <c r="EL64" s="123"/>
      <c r="EM64" s="123"/>
      <c r="EN64" s="123"/>
      <c r="EO64" s="123"/>
      <c r="EP64" s="123"/>
      <c r="EQ64" s="123"/>
      <c r="ER64" s="123"/>
      <c r="ES64" s="123"/>
      <c r="ET64" s="123"/>
      <c r="EU64" s="123"/>
      <c r="EV64" s="123"/>
      <c r="EW64" s="123"/>
      <c r="EX64" s="123"/>
      <c r="EY64" s="123"/>
      <c r="EZ64" s="123"/>
      <c r="FA64" s="123"/>
      <c r="FB64" s="123"/>
      <c r="FC64" s="123"/>
      <c r="FD64" s="123"/>
      <c r="FE64" s="123"/>
      <c r="FF64" s="123"/>
      <c r="FG64" s="123"/>
      <c r="FH64" s="123"/>
      <c r="FI64" s="123"/>
      <c r="FJ64" s="123"/>
      <c r="FK64" s="123"/>
      <c r="FL64" s="123"/>
      <c r="FM64" s="123"/>
      <c r="FN64" s="123"/>
      <c r="FO64" s="123"/>
      <c r="FP64" s="123"/>
      <c r="FQ64" s="123"/>
      <c r="FR64" s="123"/>
      <c r="FS64" s="123"/>
      <c r="FT64" s="123"/>
      <c r="FU64" s="123"/>
      <c r="FV64" s="123"/>
      <c r="FW64" s="123"/>
      <c r="FX64" s="123"/>
      <c r="FY64" s="123"/>
      <c r="FZ64" s="123"/>
      <c r="GA64" s="123"/>
      <c r="GB64" s="123"/>
      <c r="GC64" s="123"/>
      <c r="GD64" s="123"/>
      <c r="GE64" s="123"/>
      <c r="GF64" s="123"/>
      <c r="GG64" s="123"/>
      <c r="GH64" s="123"/>
      <c r="GI64" s="123"/>
      <c r="GJ64" s="123"/>
      <c r="GK64" s="123"/>
      <c r="GL64" s="123"/>
      <c r="GM64" s="123"/>
      <c r="GN64" s="123"/>
      <c r="GO64" s="123"/>
      <c r="GP64" s="123"/>
      <c r="GQ64" s="123"/>
      <c r="GR64" s="123"/>
      <c r="GS64" s="123"/>
      <c r="GT64" s="123"/>
      <c r="GU64" s="123"/>
      <c r="GV64" s="123"/>
      <c r="GW64" s="123"/>
      <c r="GX64" s="123"/>
      <c r="GY64" s="123"/>
      <c r="GZ64" s="123"/>
      <c r="HA64" s="123"/>
      <c r="HB64" s="123"/>
      <c r="HC64" s="123"/>
      <c r="HD64" s="123"/>
      <c r="HE64" s="123"/>
      <c r="HF64" s="123"/>
      <c r="HG64" s="123"/>
      <c r="HH64" s="123"/>
      <c r="HI64" s="123"/>
      <c r="HJ64" s="123"/>
      <c r="HK64" s="123"/>
      <c r="HL64" s="123"/>
      <c r="HM64" s="123"/>
      <c r="HN64" s="123"/>
      <c r="HO64" s="123"/>
      <c r="HP64" s="123"/>
      <c r="HQ64" s="123"/>
      <c r="HR64" s="123"/>
      <c r="HS64" s="123"/>
      <c r="HT64" s="123"/>
      <c r="HU64" s="123"/>
      <c r="HV64" s="123"/>
      <c r="HW64" s="123"/>
      <c r="HX64" s="123"/>
      <c r="HY64" s="123"/>
      <c r="HZ64" s="123"/>
      <c r="IA64" s="123"/>
      <c r="IB64" s="123"/>
      <c r="IC64" s="123"/>
      <c r="ID64" s="123"/>
      <c r="IE64" s="123"/>
      <c r="IF64" s="123"/>
      <c r="IG64" s="123"/>
      <c r="IH64" s="123"/>
      <c r="II64" s="123"/>
      <c r="IJ64" s="123"/>
      <c r="IK64" s="123"/>
      <c r="IL64" s="123"/>
      <c r="IM64" s="123"/>
      <c r="IN64" s="123"/>
      <c r="IO64" s="123"/>
      <c r="IP64" s="123"/>
      <c r="IQ64" s="123"/>
      <c r="IR64" s="123"/>
      <c r="IS64" s="123"/>
      <c r="IT64" s="123"/>
      <c r="IU64" s="123"/>
      <c r="IV64" s="123"/>
      <c r="IW64" s="123"/>
      <c r="IX64" s="123"/>
      <c r="IY64" s="123"/>
      <c r="IZ64" s="123"/>
      <c r="JA64" s="123"/>
      <c r="JB64" s="123"/>
      <c r="JC64" s="123"/>
      <c r="JD64" s="123"/>
      <c r="JE64" s="123"/>
      <c r="JF64" s="123"/>
      <c r="JG64" s="123"/>
      <c r="JH64" s="123"/>
      <c r="JI64" s="123"/>
      <c r="JJ64" s="123"/>
      <c r="JK64" s="123"/>
      <c r="JL64" s="123"/>
      <c r="JM64" s="123"/>
      <c r="JN64" s="123"/>
      <c r="JO64" s="123"/>
      <c r="JP64" s="123"/>
      <c r="JQ64" s="123"/>
      <c r="JR64" s="123"/>
      <c r="JS64" s="123"/>
      <c r="JT64" s="123"/>
      <c r="JU64" s="123"/>
      <c r="JV64" s="123"/>
      <c r="JW64" s="123"/>
      <c r="JX64" s="123"/>
      <c r="JY64" s="123"/>
      <c r="JZ64" s="123"/>
      <c r="KA64" s="123"/>
      <c r="KB64" s="123"/>
      <c r="KC64" s="123"/>
      <c r="KD64" s="123"/>
      <c r="KE64" s="123"/>
      <c r="KF64" s="123"/>
      <c r="KG64" s="123"/>
      <c r="KH64" s="123"/>
      <c r="KI64" s="123"/>
      <c r="KJ64" s="123"/>
      <c r="KK64" s="123"/>
      <c r="KL64" s="123"/>
      <c r="KM64" s="123"/>
      <c r="KN64" s="123"/>
      <c r="KO64" s="123"/>
      <c r="KP64" s="123"/>
      <c r="KQ64" s="123"/>
      <c r="KR64" s="123"/>
      <c r="KS64" s="123"/>
      <c r="KT64" s="123"/>
      <c r="KU64" s="123"/>
      <c r="KV64" s="123"/>
      <c r="KW64" s="123"/>
      <c r="KX64" s="123"/>
      <c r="KY64" s="123"/>
      <c r="KZ64" s="123"/>
      <c r="LA64" s="123"/>
      <c r="LB64" s="123"/>
      <c r="LC64" s="123"/>
      <c r="LD64" s="123"/>
      <c r="LE64" s="123"/>
      <c r="LF64" s="123"/>
      <c r="LG64" s="123"/>
      <c r="LH64" s="123"/>
      <c r="LI64" s="123"/>
      <c r="LJ64" s="123"/>
      <c r="LK64" s="123"/>
      <c r="LL64" s="123"/>
      <c r="LM64" s="123"/>
      <c r="LN64" s="123"/>
      <c r="LO64" s="123"/>
      <c r="LP64" s="123"/>
      <c r="LQ64" s="123"/>
      <c r="LR64" s="123"/>
      <c r="LS64" s="123"/>
      <c r="LT64" s="123"/>
      <c r="LU64" s="123"/>
      <c r="LV64" s="123"/>
      <c r="LW64" s="123"/>
      <c r="LX64" s="123"/>
      <c r="LY64" s="123"/>
      <c r="LZ64" s="123"/>
      <c r="MA64" s="123"/>
      <c r="MB64" s="123"/>
      <c r="MC64" s="123"/>
      <c r="MD64" s="123"/>
      <c r="ME64" s="123"/>
      <c r="MF64" s="123"/>
      <c r="MG64" s="123"/>
      <c r="MH64" s="123"/>
      <c r="MI64" s="123"/>
      <c r="MJ64" s="123"/>
      <c r="MK64" s="123"/>
      <c r="ML64" s="123"/>
      <c r="MM64" s="123"/>
      <c r="MN64" s="123"/>
      <c r="MO64" s="123"/>
      <c r="MP64" s="123"/>
      <c r="MQ64" s="123"/>
      <c r="MR64" s="123"/>
      <c r="MS64" s="123"/>
      <c r="MT64" s="123"/>
      <c r="MU64" s="123"/>
      <c r="MV64" s="123"/>
      <c r="MW64" s="123"/>
      <c r="MX64" s="123"/>
      <c r="MY64" s="123"/>
      <c r="MZ64" s="123"/>
      <c r="NA64" s="123"/>
      <c r="NB64" s="123"/>
      <c r="NC64" s="123"/>
      <c r="ND64" s="123"/>
      <c r="NE64" s="123"/>
      <c r="NF64" s="123"/>
      <c r="NG64" s="123"/>
      <c r="NH64" s="123"/>
      <c r="NI64" s="123"/>
      <c r="NJ64" s="123"/>
      <c r="NK64" s="123"/>
      <c r="NL64" s="123"/>
      <c r="NM64" s="123"/>
      <c r="NN64" s="123"/>
      <c r="NO64" s="123"/>
      <c r="NP64" s="123"/>
      <c r="NQ64" s="123"/>
      <c r="NR64" s="123"/>
      <c r="NS64" s="123"/>
      <c r="NT64" s="123"/>
      <c r="NU64" s="123"/>
      <c r="NV64" s="123"/>
      <c r="NW64" s="123"/>
      <c r="NX64" s="123"/>
      <c r="NY64" s="123"/>
      <c r="NZ64" s="123"/>
      <c r="OA64" s="123"/>
      <c r="OB64" s="123"/>
      <c r="OC64" s="123"/>
      <c r="OD64" s="123"/>
      <c r="OE64" s="123"/>
      <c r="OF64" s="123"/>
      <c r="OG64" s="123"/>
      <c r="OH64" s="123"/>
      <c r="OI64" s="123"/>
      <c r="OJ64" s="123"/>
      <c r="OK64" s="123"/>
      <c r="OL64" s="123"/>
      <c r="OM64" s="123"/>
      <c r="ON64" s="123"/>
      <c r="OO64" s="123"/>
      <c r="OP64" s="123"/>
      <c r="OQ64" s="123"/>
      <c r="OR64" s="123"/>
      <c r="OS64" s="123"/>
      <c r="OT64" s="123"/>
      <c r="OU64" s="123"/>
      <c r="OV64" s="123"/>
      <c r="OW64" s="123"/>
      <c r="OX64" s="123"/>
      <c r="OY64" s="123"/>
      <c r="OZ64" s="123"/>
      <c r="PA64" s="123"/>
      <c r="PB64" s="123"/>
      <c r="PC64" s="123"/>
      <c r="PD64" s="123"/>
      <c r="PE64" s="123"/>
      <c r="PF64" s="123"/>
      <c r="PG64" s="123"/>
      <c r="PH64" s="123"/>
      <c r="PI64" s="123"/>
      <c r="PJ64" s="123"/>
      <c r="PK64" s="123"/>
      <c r="PL64" s="123"/>
      <c r="PM64" s="123"/>
      <c r="PN64" s="123"/>
      <c r="PO64" s="123"/>
      <c r="PP64" s="123"/>
      <c r="PQ64" s="123"/>
      <c r="PR64" s="123"/>
      <c r="PS64" s="123"/>
      <c r="PT64" s="123"/>
      <c r="PU64" s="123"/>
      <c r="PV64" s="123"/>
      <c r="PW64" s="123"/>
      <c r="PX64" s="123"/>
      <c r="PY64" s="123"/>
      <c r="PZ64" s="123"/>
      <c r="QA64" s="123"/>
      <c r="QB64" s="123"/>
      <c r="QC64" s="123"/>
      <c r="QD64" s="123"/>
      <c r="QE64" s="123"/>
      <c r="QF64" s="123"/>
      <c r="QG64" s="123"/>
      <c r="QH64" s="123"/>
      <c r="QI64" s="123"/>
      <c r="QJ64" s="123"/>
      <c r="QK64" s="123"/>
      <c r="QL64" s="123"/>
      <c r="QM64" s="123"/>
      <c r="QN64" s="123"/>
      <c r="QO64" s="123"/>
      <c r="QP64" s="123"/>
      <c r="QQ64" s="123"/>
      <c r="QR64" s="123"/>
      <c r="QS64" s="123"/>
      <c r="QT64" s="123"/>
      <c r="QU64" s="123"/>
      <c r="QV64" s="123"/>
      <c r="QW64" s="123"/>
      <c r="QX64" s="123"/>
      <c r="QY64" s="123"/>
      <c r="QZ64" s="123"/>
      <c r="RA64" s="123"/>
      <c r="RB64" s="123"/>
      <c r="RC64" s="123"/>
      <c r="RD64" s="123"/>
      <c r="RE64" s="123"/>
      <c r="RF64" s="123"/>
      <c r="RG64" s="123"/>
      <c r="RH64" s="123"/>
      <c r="RI64" s="123"/>
      <c r="RJ64" s="123"/>
      <c r="RK64" s="123"/>
      <c r="RL64" s="123"/>
      <c r="RM64" s="123"/>
      <c r="RN64" s="123"/>
      <c r="RO64" s="123"/>
      <c r="RP64" s="123"/>
      <c r="RQ64" s="123"/>
      <c r="RR64" s="123"/>
      <c r="RS64" s="123"/>
      <c r="RT64" s="123"/>
      <c r="RU64" s="123"/>
      <c r="RV64" s="123"/>
      <c r="RW64" s="123"/>
      <c r="RX64" s="123"/>
      <c r="RY64" s="123"/>
      <c r="RZ64" s="123"/>
      <c r="SA64" s="123"/>
      <c r="SB64" s="123"/>
      <c r="SC64" s="123"/>
      <c r="SD64" s="123"/>
      <c r="SE64" s="123"/>
      <c r="SF64" s="123"/>
      <c r="SG64" s="123"/>
      <c r="SH64" s="123"/>
      <c r="SI64" s="123"/>
      <c r="SJ64" s="123"/>
      <c r="SK64" s="123"/>
      <c r="SL64" s="123"/>
      <c r="SM64" s="123"/>
      <c r="SN64" s="123"/>
      <c r="SO64" s="123"/>
      <c r="SP64" s="123"/>
      <c r="SQ64" s="123"/>
      <c r="SR64" s="123"/>
      <c r="SS64" s="123"/>
      <c r="ST64" s="123"/>
      <c r="SU64" s="123"/>
      <c r="SV64" s="123"/>
      <c r="SW64" s="123"/>
      <c r="SX64" s="123"/>
      <c r="SY64" s="123"/>
      <c r="SZ64" s="123"/>
      <c r="TA64" s="123"/>
      <c r="TB64" s="123"/>
      <c r="TC64" s="123"/>
      <c r="TD64" s="123"/>
      <c r="TE64" s="123"/>
      <c r="TF64" s="123"/>
      <c r="TG64" s="123"/>
      <c r="TH64" s="123"/>
      <c r="TI64" s="123"/>
      <c r="TJ64" s="123"/>
      <c r="TK64" s="123"/>
      <c r="TL64" s="123"/>
      <c r="TM64" s="123"/>
      <c r="TN64" s="123"/>
      <c r="TO64" s="123"/>
      <c r="TP64" s="123"/>
      <c r="TQ64" s="123"/>
      <c r="TR64" s="123"/>
      <c r="TS64" s="123"/>
      <c r="TT64" s="123"/>
      <c r="TU64" s="123"/>
      <c r="TV64" s="123"/>
      <c r="TW64" s="123"/>
      <c r="TX64" s="123"/>
      <c r="TY64" s="123"/>
      <c r="TZ64" s="123"/>
      <c r="UA64" s="123"/>
      <c r="UB64" s="123"/>
      <c r="UC64" s="123"/>
      <c r="UD64" s="123"/>
      <c r="UE64" s="123"/>
      <c r="UF64" s="123"/>
      <c r="UG64" s="123"/>
      <c r="UH64" s="123"/>
      <c r="UI64" s="123"/>
      <c r="UJ64" s="123"/>
      <c r="UK64" s="123"/>
      <c r="UL64" s="123"/>
      <c r="UM64" s="123"/>
      <c r="UN64" s="123"/>
      <c r="UO64" s="123"/>
      <c r="UP64" s="123"/>
      <c r="UQ64" s="123"/>
      <c r="UR64" s="123"/>
      <c r="US64" s="123"/>
      <c r="UT64" s="123"/>
      <c r="UU64" s="123"/>
      <c r="UV64" s="123"/>
      <c r="UW64" s="123"/>
      <c r="UX64" s="123"/>
      <c r="UY64" s="123"/>
      <c r="UZ64" s="123"/>
      <c r="VA64" s="123"/>
      <c r="VB64" s="123"/>
      <c r="VC64" s="123"/>
      <c r="VD64" s="123"/>
      <c r="VE64" s="123"/>
      <c r="VF64" s="123"/>
      <c r="VG64" s="123"/>
      <c r="VH64" s="123"/>
      <c r="VI64" s="123"/>
      <c r="VJ64" s="123"/>
      <c r="VK64" s="123"/>
      <c r="VL64" s="123"/>
      <c r="VM64" s="123"/>
      <c r="VN64" s="123"/>
      <c r="VO64" s="123"/>
      <c r="VP64" s="123"/>
      <c r="VQ64" s="123"/>
      <c r="VR64" s="123"/>
      <c r="VS64" s="123"/>
      <c r="VT64" s="123"/>
      <c r="VU64" s="123"/>
      <c r="VV64" s="123"/>
      <c r="VW64" s="123"/>
      <c r="VX64" s="123"/>
      <c r="VY64" s="123"/>
      <c r="VZ64" s="123"/>
      <c r="WA64" s="123"/>
      <c r="WB64" s="123"/>
      <c r="WC64" s="123"/>
      <c r="WD64" s="123"/>
      <c r="WE64" s="123"/>
      <c r="WF64" s="123"/>
      <c r="WG64" s="123"/>
      <c r="WH64" s="123"/>
      <c r="WI64" s="123"/>
      <c r="WJ64" s="123"/>
      <c r="WK64" s="123"/>
      <c r="WL64" s="123"/>
      <c r="WM64" s="123"/>
      <c r="WN64" s="123"/>
      <c r="WO64" s="123"/>
      <c r="WP64" s="123"/>
      <c r="WQ64" s="123"/>
      <c r="WR64" s="123"/>
      <c r="WS64" s="123"/>
      <c r="WT64" s="123"/>
      <c r="WU64" s="123"/>
      <c r="WV64" s="123"/>
      <c r="WW64" s="123"/>
      <c r="WX64" s="123"/>
      <c r="WY64" s="123"/>
      <c r="WZ64" s="123"/>
      <c r="XA64" s="123"/>
      <c r="XB64" s="123"/>
      <c r="XC64" s="123"/>
      <c r="XD64" s="123"/>
      <c r="XE64" s="123"/>
      <c r="XF64" s="123"/>
      <c r="XG64" s="123"/>
      <c r="XH64" s="123"/>
      <c r="XI64" s="123"/>
      <c r="XJ64" s="123"/>
      <c r="XK64" s="123"/>
      <c r="XL64" s="123"/>
      <c r="XM64" s="123"/>
      <c r="XN64" s="123"/>
      <c r="XO64" s="123"/>
      <c r="XP64" s="123"/>
      <c r="XQ64" s="123"/>
      <c r="XR64" s="123"/>
      <c r="XS64" s="123"/>
      <c r="XT64" s="123"/>
      <c r="XU64" s="123"/>
      <c r="XV64" s="123"/>
      <c r="XW64" s="123"/>
      <c r="XX64" s="123"/>
      <c r="XY64" s="123"/>
      <c r="XZ64" s="123"/>
      <c r="YA64" s="123"/>
      <c r="YB64" s="123"/>
      <c r="YC64" s="123"/>
      <c r="YD64" s="123"/>
      <c r="YE64" s="123"/>
      <c r="YF64" s="123"/>
      <c r="YG64" s="123"/>
      <c r="YH64" s="123"/>
      <c r="YI64" s="123"/>
      <c r="YJ64" s="123"/>
      <c r="YK64" s="123"/>
      <c r="YL64" s="123"/>
      <c r="YM64" s="123"/>
      <c r="YN64" s="123"/>
      <c r="YO64" s="123"/>
      <c r="YP64" s="123"/>
      <c r="YQ64" s="123"/>
      <c r="YR64" s="123"/>
      <c r="YS64" s="123"/>
      <c r="YT64" s="123"/>
      <c r="YU64" s="123"/>
      <c r="YV64" s="123"/>
      <c r="YW64" s="123"/>
      <c r="YX64" s="123"/>
      <c r="YY64" s="123"/>
      <c r="YZ64" s="123"/>
      <c r="ZA64" s="123"/>
      <c r="ZB64" s="123"/>
      <c r="ZC64" s="123"/>
      <c r="ZD64" s="123"/>
      <c r="ZE64" s="123"/>
      <c r="ZF64" s="123"/>
      <c r="ZG64" s="123"/>
      <c r="ZH64" s="123"/>
      <c r="ZI64" s="123"/>
      <c r="ZJ64" s="123"/>
      <c r="ZK64" s="123"/>
      <c r="ZL64" s="123"/>
      <c r="ZM64" s="123"/>
      <c r="ZN64" s="123"/>
      <c r="ZO64" s="123"/>
      <c r="ZP64" s="123"/>
      <c r="ZQ64" s="123"/>
      <c r="ZR64" s="123"/>
      <c r="ZS64" s="123"/>
      <c r="ZT64" s="123"/>
      <c r="ZU64" s="123"/>
      <c r="ZV64" s="123"/>
      <c r="ZW64" s="123"/>
      <c r="ZX64" s="123"/>
      <c r="ZY64" s="123"/>
      <c r="ZZ64" s="123"/>
      <c r="AAA64" s="123"/>
      <c r="AAB64" s="123"/>
      <c r="AAC64" s="123"/>
      <c r="AAD64" s="123"/>
      <c r="AAE64" s="123"/>
      <c r="AAF64" s="123"/>
      <c r="AAG64" s="123"/>
      <c r="AAH64" s="123"/>
      <c r="AAI64" s="123"/>
      <c r="AAJ64" s="123"/>
      <c r="AAK64" s="123"/>
      <c r="AAL64" s="123"/>
      <c r="AAM64" s="123"/>
      <c r="AAN64" s="123"/>
      <c r="AAO64" s="123"/>
      <c r="AAP64" s="123"/>
      <c r="AAQ64" s="123"/>
      <c r="AAR64" s="123"/>
      <c r="AAS64" s="123"/>
      <c r="AAT64" s="123"/>
      <c r="AAU64" s="123"/>
      <c r="AAV64" s="123"/>
      <c r="AAW64" s="123"/>
      <c r="AAX64" s="123"/>
      <c r="AAY64" s="123"/>
      <c r="AAZ64" s="123"/>
      <c r="ABA64" s="123"/>
      <c r="ABB64" s="123"/>
      <c r="ABC64" s="123"/>
      <c r="ABD64" s="123"/>
      <c r="ABE64" s="123"/>
      <c r="ABF64" s="123"/>
      <c r="ABG64" s="123"/>
      <c r="ABH64" s="123"/>
      <c r="ABI64" s="123"/>
      <c r="ABJ64" s="123"/>
      <c r="ABK64" s="123"/>
      <c r="ABL64" s="123"/>
      <c r="ABM64" s="123"/>
      <c r="ABN64" s="123"/>
      <c r="ABO64" s="123"/>
      <c r="ABP64" s="123"/>
      <c r="ABQ64" s="123"/>
      <c r="ABR64" s="123"/>
      <c r="ABS64" s="123"/>
      <c r="ABT64" s="123"/>
      <c r="ABU64" s="123"/>
      <c r="ABV64" s="123"/>
      <c r="ABW64" s="123"/>
      <c r="ABX64" s="123"/>
      <c r="ABY64" s="123"/>
      <c r="ABZ64" s="123"/>
      <c r="ACA64" s="123"/>
      <c r="ACB64" s="123"/>
      <c r="ACC64" s="123"/>
      <c r="ACD64" s="123"/>
      <c r="ACE64" s="123"/>
      <c r="ACF64" s="123"/>
      <c r="ACG64" s="123"/>
      <c r="ACH64" s="123"/>
      <c r="ACI64" s="123"/>
      <c r="ACJ64" s="123"/>
      <c r="ACK64" s="123"/>
      <c r="ACL64" s="123"/>
      <c r="ACM64" s="123"/>
      <c r="ACN64" s="123"/>
      <c r="ACO64" s="123"/>
      <c r="ACP64" s="123"/>
      <c r="ACQ64" s="123"/>
      <c r="ACR64" s="123"/>
      <c r="ACS64" s="123"/>
      <c r="ACT64" s="123"/>
      <c r="ACU64" s="123"/>
      <c r="ACV64" s="123"/>
      <c r="ACW64" s="123"/>
      <c r="ACX64" s="123"/>
      <c r="ACY64" s="123"/>
      <c r="ACZ64" s="123"/>
      <c r="ADA64" s="123"/>
      <c r="ADB64" s="123"/>
      <c r="ADC64" s="123"/>
      <c r="ADD64" s="123"/>
      <c r="ADE64" s="123"/>
      <c r="ADF64" s="123"/>
      <c r="ADG64" s="123"/>
      <c r="ADH64" s="123"/>
      <c r="ADI64" s="123"/>
      <c r="ADJ64" s="123"/>
      <c r="ADK64" s="123"/>
      <c r="ADL64" s="123"/>
      <c r="ADM64" s="123"/>
      <c r="ADN64" s="123"/>
      <c r="ADO64" s="123"/>
      <c r="ADP64" s="123"/>
      <c r="ADQ64" s="123"/>
      <c r="ADR64" s="123"/>
      <c r="ADS64" s="123"/>
      <c r="ADT64" s="123"/>
      <c r="ADU64" s="123"/>
      <c r="ADV64" s="123"/>
      <c r="ADW64" s="123"/>
      <c r="ADX64" s="123"/>
      <c r="ADY64" s="123"/>
      <c r="ADZ64" s="123"/>
      <c r="AEA64" s="123"/>
      <c r="AEB64" s="123"/>
      <c r="AEC64" s="123"/>
      <c r="AED64" s="123"/>
      <c r="AEE64" s="123"/>
      <c r="AEF64" s="123"/>
      <c r="AEG64" s="123"/>
      <c r="AEH64" s="123"/>
      <c r="AEI64" s="123"/>
      <c r="AEJ64" s="123"/>
      <c r="AEK64" s="123"/>
      <c r="AEL64" s="123"/>
      <c r="AEM64" s="123"/>
      <c r="AEN64" s="123"/>
      <c r="AEO64" s="123"/>
      <c r="AEP64" s="123"/>
      <c r="AEQ64" s="123"/>
      <c r="AER64" s="123"/>
      <c r="AES64" s="123"/>
      <c r="AET64" s="123"/>
      <c r="AEU64" s="123"/>
      <c r="AEV64" s="123"/>
      <c r="AEW64" s="123"/>
      <c r="AEX64" s="123"/>
      <c r="AEY64" s="123"/>
      <c r="AEZ64" s="123"/>
      <c r="AFA64" s="123"/>
      <c r="AFB64" s="123"/>
      <c r="AFC64" s="123"/>
      <c r="AFD64" s="123"/>
      <c r="AFE64" s="123"/>
      <c r="AFF64" s="123"/>
      <c r="AFG64" s="123"/>
      <c r="AFH64" s="123"/>
      <c r="AFI64" s="123"/>
      <c r="AFJ64" s="123"/>
      <c r="AFK64" s="123"/>
      <c r="AFL64" s="123"/>
      <c r="AFM64" s="123"/>
      <c r="AFN64" s="123"/>
      <c r="AFO64" s="123"/>
      <c r="AFP64" s="123"/>
      <c r="AFQ64" s="123"/>
      <c r="AFR64" s="123"/>
      <c r="AFS64" s="123"/>
      <c r="AFT64" s="123"/>
      <c r="AFU64" s="123"/>
      <c r="AFV64" s="123"/>
      <c r="AFW64" s="123"/>
      <c r="AFX64" s="123"/>
      <c r="AFY64" s="123"/>
      <c r="AFZ64" s="123"/>
      <c r="AGA64" s="123"/>
      <c r="AGB64" s="123"/>
      <c r="AGC64" s="123"/>
      <c r="AGD64" s="123"/>
      <c r="AGE64" s="123"/>
      <c r="AGF64" s="123"/>
      <c r="AGG64" s="123"/>
      <c r="AGH64" s="123"/>
      <c r="AGI64" s="123"/>
      <c r="AGJ64" s="123"/>
      <c r="AGK64" s="123"/>
      <c r="AGL64" s="123"/>
      <c r="AGM64" s="123"/>
      <c r="AGN64" s="123"/>
      <c r="AGO64" s="123"/>
      <c r="AGP64" s="123"/>
      <c r="AGQ64" s="123"/>
      <c r="AGR64" s="123"/>
      <c r="AGS64" s="123"/>
      <c r="AGT64" s="123"/>
      <c r="AGU64" s="123"/>
      <c r="AGV64" s="123"/>
      <c r="AGW64" s="123"/>
      <c r="AGX64" s="123"/>
      <c r="AGY64" s="123"/>
      <c r="AGZ64" s="123"/>
      <c r="AHA64" s="123"/>
      <c r="AHB64" s="123"/>
      <c r="AHC64" s="123"/>
      <c r="AHD64" s="123"/>
      <c r="AHE64" s="123"/>
      <c r="AHF64" s="123"/>
      <c r="AHG64" s="123"/>
      <c r="AHH64" s="123"/>
      <c r="AHI64" s="123"/>
      <c r="AHJ64" s="123"/>
      <c r="AHK64" s="123"/>
      <c r="AHL64" s="123"/>
      <c r="AHM64" s="123"/>
      <c r="AHN64" s="123"/>
      <c r="AHO64" s="123"/>
      <c r="AHP64" s="123"/>
      <c r="AHQ64" s="123"/>
      <c r="AHR64" s="123"/>
      <c r="AHS64" s="123"/>
      <c r="AHT64" s="123"/>
      <c r="AHU64" s="123"/>
      <c r="AHV64" s="123"/>
      <c r="AHW64" s="123"/>
      <c r="AHX64" s="123"/>
      <c r="AHY64" s="123"/>
      <c r="AHZ64" s="123"/>
      <c r="AIA64" s="123"/>
      <c r="AIB64" s="123"/>
      <c r="AIC64" s="123"/>
      <c r="AID64" s="123"/>
      <c r="AIE64" s="123"/>
      <c r="AIF64" s="123"/>
      <c r="AIG64" s="123"/>
      <c r="AIH64" s="123"/>
      <c r="AII64" s="123"/>
      <c r="AIJ64" s="123"/>
      <c r="AIK64" s="123"/>
      <c r="AIL64" s="123"/>
      <c r="AIM64" s="123"/>
      <c r="AIN64" s="123"/>
      <c r="AIO64" s="123"/>
      <c r="AIP64" s="123"/>
      <c r="AIQ64" s="123"/>
      <c r="AIR64" s="123"/>
      <c r="AIS64" s="123"/>
      <c r="AIT64" s="123"/>
      <c r="AIU64" s="123"/>
      <c r="AIV64" s="123"/>
      <c r="AIW64" s="123"/>
      <c r="AIX64" s="123"/>
      <c r="AIY64" s="123"/>
      <c r="AIZ64" s="123"/>
      <c r="AJA64" s="123"/>
      <c r="AJB64" s="123"/>
      <c r="AJC64" s="123"/>
      <c r="AJD64" s="123"/>
      <c r="AJE64" s="123"/>
      <c r="AJF64" s="123"/>
      <c r="AJG64" s="123"/>
      <c r="AJH64" s="123"/>
      <c r="AJI64" s="123"/>
      <c r="AJJ64" s="123"/>
      <c r="AJK64" s="123"/>
      <c r="AJL64" s="123"/>
      <c r="AJM64" s="123"/>
      <c r="AJN64" s="123"/>
      <c r="AJO64" s="123"/>
      <c r="AJP64" s="123"/>
      <c r="AJQ64" s="123"/>
      <c r="AJR64" s="123"/>
      <c r="AJS64" s="123"/>
      <c r="AJT64" s="123"/>
      <c r="AJU64" s="123"/>
      <c r="AJV64" s="123"/>
      <c r="AJW64" s="123"/>
      <c r="AJX64" s="123"/>
      <c r="AJY64" s="123"/>
      <c r="AJZ64" s="123"/>
      <c r="AKA64" s="123"/>
      <c r="AKB64" s="123"/>
      <c r="AKC64" s="123"/>
      <c r="AKD64" s="123"/>
      <c r="AKE64" s="123"/>
      <c r="AKF64" s="123"/>
      <c r="AKG64" s="123"/>
      <c r="AKH64" s="123"/>
      <c r="AKI64" s="123"/>
      <c r="AKJ64" s="123"/>
      <c r="AKK64" s="123"/>
      <c r="AKL64" s="123"/>
      <c r="AKM64" s="123"/>
      <c r="AKN64" s="123"/>
      <c r="AKO64" s="123"/>
      <c r="AKP64" s="123"/>
      <c r="AKQ64" s="123"/>
      <c r="AKR64" s="123"/>
      <c r="AKS64" s="123"/>
      <c r="AKT64" s="123"/>
      <c r="AKU64" s="123"/>
      <c r="AKV64" s="123"/>
      <c r="AKW64" s="123"/>
      <c r="AKX64" s="123"/>
      <c r="AKY64" s="123"/>
      <c r="AKZ64" s="123"/>
      <c r="ALA64" s="123"/>
      <c r="ALB64" s="123"/>
      <c r="ALC64" s="123"/>
      <c r="ALD64" s="123"/>
      <c r="ALE64" s="123"/>
      <c r="ALF64" s="123"/>
      <c r="ALG64" s="123"/>
      <c r="ALH64" s="123"/>
      <c r="ALI64" s="123"/>
      <c r="ALJ64" s="123"/>
      <c r="ALK64" s="123"/>
      <c r="ALL64" s="123"/>
      <c r="ALM64" s="123"/>
      <c r="ALN64" s="123"/>
      <c r="ALO64" s="123"/>
      <c r="ALP64" s="123"/>
      <c r="ALQ64" s="123"/>
      <c r="ALR64" s="123"/>
      <c r="ALS64" s="123"/>
      <c r="ALT64" s="123"/>
      <c r="ALU64" s="123"/>
      <c r="ALV64" s="123"/>
      <c r="ALW64" s="123"/>
      <c r="ALX64" s="123"/>
      <c r="ALY64" s="123"/>
      <c r="ALZ64" s="123"/>
      <c r="AMA64" s="123"/>
      <c r="AMB64" s="123"/>
      <c r="AMC64" s="123"/>
      <c r="AMD64" s="123"/>
      <c r="AME64" s="123"/>
      <c r="AMF64" s="123"/>
      <c r="AMG64" s="123"/>
      <c r="AMH64" s="123"/>
      <c r="AMI64" s="123"/>
      <c r="AMJ64" s="123"/>
    </row>
    <row r="65" spans="1:1024" s="132" customFormat="1" ht="76.2" customHeight="1">
      <c r="A65" s="227"/>
      <c r="B65" s="227"/>
      <c r="C65" s="227"/>
      <c r="D65" s="227"/>
      <c r="E65" s="227"/>
      <c r="F65" s="227"/>
      <c r="G65" s="227"/>
      <c r="H65" s="241"/>
      <c r="I65" s="227"/>
      <c r="J65" s="227"/>
      <c r="K65" s="227"/>
      <c r="L65" s="227"/>
      <c r="M65" s="227"/>
      <c r="N65" s="227"/>
      <c r="O65" s="227"/>
      <c r="P65" s="227"/>
      <c r="Q65" s="227"/>
      <c r="R65" s="153" t="s">
        <v>506</v>
      </c>
      <c r="S65" s="121" t="s">
        <v>430</v>
      </c>
      <c r="T65" s="122">
        <v>40</v>
      </c>
      <c r="U65" s="122">
        <v>60</v>
      </c>
      <c r="V65" s="122">
        <v>80</v>
      </c>
      <c r="W65" s="122">
        <v>80</v>
      </c>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123"/>
      <c r="BY65" s="123"/>
      <c r="BZ65" s="123"/>
      <c r="CA65" s="123"/>
      <c r="CB65" s="123"/>
      <c r="CC65" s="123"/>
      <c r="CD65" s="123"/>
      <c r="CE65" s="123"/>
      <c r="CF65" s="123"/>
      <c r="CG65" s="123"/>
      <c r="CH65" s="123"/>
      <c r="CI65" s="123"/>
      <c r="CJ65" s="123"/>
      <c r="CK65" s="123"/>
      <c r="CL65" s="123"/>
      <c r="CM65" s="123"/>
      <c r="CN65" s="123"/>
      <c r="CO65" s="123"/>
      <c r="CP65" s="123"/>
      <c r="CQ65" s="123"/>
      <c r="CR65" s="123"/>
      <c r="CS65" s="123"/>
      <c r="CT65" s="123"/>
      <c r="CU65" s="123"/>
      <c r="CV65" s="123"/>
      <c r="CW65" s="123"/>
      <c r="CX65" s="123"/>
      <c r="CY65" s="123"/>
      <c r="CZ65" s="123"/>
      <c r="DA65" s="123"/>
      <c r="DB65" s="123"/>
      <c r="DC65" s="123"/>
      <c r="DD65" s="123"/>
      <c r="DE65" s="123"/>
      <c r="DF65" s="123"/>
      <c r="DG65" s="123"/>
      <c r="DH65" s="123"/>
      <c r="DI65" s="123"/>
      <c r="DJ65" s="123"/>
      <c r="DK65" s="123"/>
      <c r="DL65" s="123"/>
      <c r="DM65" s="123"/>
      <c r="DN65" s="123"/>
      <c r="DO65" s="123"/>
      <c r="DP65" s="123"/>
      <c r="DQ65" s="123"/>
      <c r="DR65" s="123"/>
      <c r="DS65" s="123"/>
      <c r="DT65" s="123"/>
      <c r="DU65" s="123"/>
      <c r="DV65" s="123"/>
      <c r="DW65" s="123"/>
      <c r="DX65" s="123"/>
      <c r="DY65" s="123"/>
      <c r="DZ65" s="123"/>
      <c r="EA65" s="123"/>
      <c r="EB65" s="123"/>
      <c r="EC65" s="123"/>
      <c r="ED65" s="123"/>
      <c r="EE65" s="123"/>
      <c r="EF65" s="123"/>
      <c r="EG65" s="123"/>
      <c r="EH65" s="123"/>
      <c r="EI65" s="123"/>
      <c r="EJ65" s="123"/>
      <c r="EK65" s="123"/>
      <c r="EL65" s="123"/>
      <c r="EM65" s="123"/>
      <c r="EN65" s="123"/>
      <c r="EO65" s="123"/>
      <c r="EP65" s="123"/>
      <c r="EQ65" s="123"/>
      <c r="ER65" s="123"/>
      <c r="ES65" s="123"/>
      <c r="ET65" s="123"/>
      <c r="EU65" s="123"/>
      <c r="EV65" s="123"/>
      <c r="EW65" s="123"/>
      <c r="EX65" s="123"/>
      <c r="EY65" s="123"/>
      <c r="EZ65" s="123"/>
      <c r="FA65" s="123"/>
      <c r="FB65" s="123"/>
      <c r="FC65" s="123"/>
      <c r="FD65" s="123"/>
      <c r="FE65" s="123"/>
      <c r="FF65" s="123"/>
      <c r="FG65" s="123"/>
      <c r="FH65" s="123"/>
      <c r="FI65" s="123"/>
      <c r="FJ65" s="123"/>
      <c r="FK65" s="123"/>
      <c r="FL65" s="123"/>
      <c r="FM65" s="123"/>
      <c r="FN65" s="123"/>
      <c r="FO65" s="123"/>
      <c r="FP65" s="123"/>
      <c r="FQ65" s="123"/>
      <c r="FR65" s="123"/>
      <c r="FS65" s="123"/>
      <c r="FT65" s="123"/>
      <c r="FU65" s="123"/>
      <c r="FV65" s="123"/>
      <c r="FW65" s="123"/>
      <c r="FX65" s="123"/>
      <c r="FY65" s="123"/>
      <c r="FZ65" s="123"/>
      <c r="GA65" s="123"/>
      <c r="GB65" s="123"/>
      <c r="GC65" s="123"/>
      <c r="GD65" s="123"/>
      <c r="GE65" s="123"/>
      <c r="GF65" s="123"/>
      <c r="GG65" s="123"/>
      <c r="GH65" s="123"/>
      <c r="GI65" s="123"/>
      <c r="GJ65" s="123"/>
      <c r="GK65" s="123"/>
      <c r="GL65" s="123"/>
      <c r="GM65" s="123"/>
      <c r="GN65" s="123"/>
      <c r="GO65" s="123"/>
      <c r="GP65" s="123"/>
      <c r="GQ65" s="123"/>
      <c r="GR65" s="123"/>
      <c r="GS65" s="123"/>
      <c r="GT65" s="123"/>
      <c r="GU65" s="123"/>
      <c r="GV65" s="123"/>
      <c r="GW65" s="123"/>
      <c r="GX65" s="123"/>
      <c r="GY65" s="123"/>
      <c r="GZ65" s="123"/>
      <c r="HA65" s="123"/>
      <c r="HB65" s="123"/>
      <c r="HC65" s="123"/>
      <c r="HD65" s="123"/>
      <c r="HE65" s="123"/>
      <c r="HF65" s="123"/>
      <c r="HG65" s="123"/>
      <c r="HH65" s="123"/>
      <c r="HI65" s="123"/>
      <c r="HJ65" s="123"/>
      <c r="HK65" s="123"/>
      <c r="HL65" s="123"/>
      <c r="HM65" s="123"/>
      <c r="HN65" s="123"/>
      <c r="HO65" s="123"/>
      <c r="HP65" s="123"/>
      <c r="HQ65" s="123"/>
      <c r="HR65" s="123"/>
      <c r="HS65" s="123"/>
      <c r="HT65" s="123"/>
      <c r="HU65" s="123"/>
      <c r="HV65" s="123"/>
      <c r="HW65" s="123"/>
      <c r="HX65" s="123"/>
      <c r="HY65" s="123"/>
      <c r="HZ65" s="123"/>
      <c r="IA65" s="123"/>
      <c r="IB65" s="123"/>
      <c r="IC65" s="123"/>
      <c r="ID65" s="123"/>
      <c r="IE65" s="123"/>
      <c r="IF65" s="123"/>
      <c r="IG65" s="123"/>
      <c r="IH65" s="123"/>
      <c r="II65" s="123"/>
      <c r="IJ65" s="123"/>
      <c r="IK65" s="123"/>
      <c r="IL65" s="123"/>
      <c r="IM65" s="123"/>
      <c r="IN65" s="123"/>
      <c r="IO65" s="123"/>
      <c r="IP65" s="123"/>
      <c r="IQ65" s="123"/>
      <c r="IR65" s="123"/>
      <c r="IS65" s="123"/>
      <c r="IT65" s="123"/>
      <c r="IU65" s="123"/>
      <c r="IV65" s="123"/>
      <c r="IW65" s="123"/>
      <c r="IX65" s="123"/>
      <c r="IY65" s="123"/>
      <c r="IZ65" s="123"/>
      <c r="JA65" s="123"/>
      <c r="JB65" s="123"/>
      <c r="JC65" s="123"/>
      <c r="JD65" s="123"/>
      <c r="JE65" s="123"/>
      <c r="JF65" s="123"/>
      <c r="JG65" s="123"/>
      <c r="JH65" s="123"/>
      <c r="JI65" s="123"/>
      <c r="JJ65" s="123"/>
      <c r="JK65" s="123"/>
      <c r="JL65" s="123"/>
      <c r="JM65" s="123"/>
      <c r="JN65" s="123"/>
      <c r="JO65" s="123"/>
      <c r="JP65" s="123"/>
      <c r="JQ65" s="123"/>
      <c r="JR65" s="123"/>
      <c r="JS65" s="123"/>
      <c r="JT65" s="123"/>
      <c r="JU65" s="123"/>
      <c r="JV65" s="123"/>
      <c r="JW65" s="123"/>
      <c r="JX65" s="123"/>
      <c r="JY65" s="123"/>
      <c r="JZ65" s="123"/>
      <c r="KA65" s="123"/>
      <c r="KB65" s="123"/>
      <c r="KC65" s="123"/>
      <c r="KD65" s="123"/>
      <c r="KE65" s="123"/>
      <c r="KF65" s="123"/>
      <c r="KG65" s="123"/>
      <c r="KH65" s="123"/>
      <c r="KI65" s="123"/>
      <c r="KJ65" s="123"/>
      <c r="KK65" s="123"/>
      <c r="KL65" s="123"/>
      <c r="KM65" s="123"/>
      <c r="KN65" s="123"/>
      <c r="KO65" s="123"/>
      <c r="KP65" s="123"/>
      <c r="KQ65" s="123"/>
      <c r="KR65" s="123"/>
      <c r="KS65" s="123"/>
      <c r="KT65" s="123"/>
      <c r="KU65" s="123"/>
      <c r="KV65" s="123"/>
      <c r="KW65" s="123"/>
      <c r="KX65" s="123"/>
      <c r="KY65" s="123"/>
      <c r="KZ65" s="123"/>
      <c r="LA65" s="123"/>
      <c r="LB65" s="123"/>
      <c r="LC65" s="123"/>
      <c r="LD65" s="123"/>
      <c r="LE65" s="123"/>
      <c r="LF65" s="123"/>
      <c r="LG65" s="123"/>
      <c r="LH65" s="123"/>
      <c r="LI65" s="123"/>
      <c r="LJ65" s="123"/>
      <c r="LK65" s="123"/>
      <c r="LL65" s="123"/>
      <c r="LM65" s="123"/>
      <c r="LN65" s="123"/>
      <c r="LO65" s="123"/>
      <c r="LP65" s="123"/>
      <c r="LQ65" s="123"/>
      <c r="LR65" s="123"/>
      <c r="LS65" s="123"/>
      <c r="LT65" s="123"/>
      <c r="LU65" s="123"/>
      <c r="LV65" s="123"/>
      <c r="LW65" s="123"/>
      <c r="LX65" s="123"/>
      <c r="LY65" s="123"/>
      <c r="LZ65" s="123"/>
      <c r="MA65" s="123"/>
      <c r="MB65" s="123"/>
      <c r="MC65" s="123"/>
      <c r="MD65" s="123"/>
      <c r="ME65" s="123"/>
      <c r="MF65" s="123"/>
      <c r="MG65" s="123"/>
      <c r="MH65" s="123"/>
      <c r="MI65" s="123"/>
      <c r="MJ65" s="123"/>
      <c r="MK65" s="123"/>
      <c r="ML65" s="123"/>
      <c r="MM65" s="123"/>
      <c r="MN65" s="123"/>
      <c r="MO65" s="123"/>
      <c r="MP65" s="123"/>
      <c r="MQ65" s="123"/>
      <c r="MR65" s="123"/>
      <c r="MS65" s="123"/>
      <c r="MT65" s="123"/>
      <c r="MU65" s="123"/>
      <c r="MV65" s="123"/>
      <c r="MW65" s="123"/>
      <c r="MX65" s="123"/>
      <c r="MY65" s="123"/>
      <c r="MZ65" s="123"/>
      <c r="NA65" s="123"/>
      <c r="NB65" s="123"/>
      <c r="NC65" s="123"/>
      <c r="ND65" s="123"/>
      <c r="NE65" s="123"/>
      <c r="NF65" s="123"/>
      <c r="NG65" s="123"/>
      <c r="NH65" s="123"/>
      <c r="NI65" s="123"/>
      <c r="NJ65" s="123"/>
      <c r="NK65" s="123"/>
      <c r="NL65" s="123"/>
      <c r="NM65" s="123"/>
      <c r="NN65" s="123"/>
      <c r="NO65" s="123"/>
      <c r="NP65" s="123"/>
      <c r="NQ65" s="123"/>
      <c r="NR65" s="123"/>
      <c r="NS65" s="123"/>
      <c r="NT65" s="123"/>
      <c r="NU65" s="123"/>
      <c r="NV65" s="123"/>
      <c r="NW65" s="123"/>
      <c r="NX65" s="123"/>
      <c r="NY65" s="123"/>
      <c r="NZ65" s="123"/>
      <c r="OA65" s="123"/>
      <c r="OB65" s="123"/>
      <c r="OC65" s="123"/>
      <c r="OD65" s="123"/>
      <c r="OE65" s="123"/>
      <c r="OF65" s="123"/>
      <c r="OG65" s="123"/>
      <c r="OH65" s="123"/>
      <c r="OI65" s="123"/>
      <c r="OJ65" s="123"/>
      <c r="OK65" s="123"/>
      <c r="OL65" s="123"/>
      <c r="OM65" s="123"/>
      <c r="ON65" s="123"/>
      <c r="OO65" s="123"/>
      <c r="OP65" s="123"/>
      <c r="OQ65" s="123"/>
      <c r="OR65" s="123"/>
      <c r="OS65" s="123"/>
      <c r="OT65" s="123"/>
      <c r="OU65" s="123"/>
      <c r="OV65" s="123"/>
      <c r="OW65" s="123"/>
      <c r="OX65" s="123"/>
      <c r="OY65" s="123"/>
      <c r="OZ65" s="123"/>
      <c r="PA65" s="123"/>
      <c r="PB65" s="123"/>
      <c r="PC65" s="123"/>
      <c r="PD65" s="123"/>
      <c r="PE65" s="123"/>
      <c r="PF65" s="123"/>
      <c r="PG65" s="123"/>
      <c r="PH65" s="123"/>
      <c r="PI65" s="123"/>
      <c r="PJ65" s="123"/>
      <c r="PK65" s="123"/>
      <c r="PL65" s="123"/>
      <c r="PM65" s="123"/>
      <c r="PN65" s="123"/>
      <c r="PO65" s="123"/>
      <c r="PP65" s="123"/>
      <c r="PQ65" s="123"/>
      <c r="PR65" s="123"/>
      <c r="PS65" s="123"/>
      <c r="PT65" s="123"/>
      <c r="PU65" s="123"/>
      <c r="PV65" s="123"/>
      <c r="PW65" s="123"/>
      <c r="PX65" s="123"/>
      <c r="PY65" s="123"/>
      <c r="PZ65" s="123"/>
      <c r="QA65" s="123"/>
      <c r="QB65" s="123"/>
      <c r="QC65" s="123"/>
      <c r="QD65" s="123"/>
      <c r="QE65" s="123"/>
      <c r="QF65" s="123"/>
      <c r="QG65" s="123"/>
      <c r="QH65" s="123"/>
      <c r="QI65" s="123"/>
      <c r="QJ65" s="123"/>
      <c r="QK65" s="123"/>
      <c r="QL65" s="123"/>
      <c r="QM65" s="123"/>
      <c r="QN65" s="123"/>
      <c r="QO65" s="123"/>
      <c r="QP65" s="123"/>
      <c r="QQ65" s="123"/>
      <c r="QR65" s="123"/>
      <c r="QS65" s="123"/>
      <c r="QT65" s="123"/>
      <c r="QU65" s="123"/>
      <c r="QV65" s="123"/>
      <c r="QW65" s="123"/>
      <c r="QX65" s="123"/>
      <c r="QY65" s="123"/>
      <c r="QZ65" s="123"/>
      <c r="RA65" s="123"/>
      <c r="RB65" s="123"/>
      <c r="RC65" s="123"/>
      <c r="RD65" s="123"/>
      <c r="RE65" s="123"/>
      <c r="RF65" s="123"/>
      <c r="RG65" s="123"/>
      <c r="RH65" s="123"/>
      <c r="RI65" s="123"/>
      <c r="RJ65" s="123"/>
      <c r="RK65" s="123"/>
      <c r="RL65" s="123"/>
      <c r="RM65" s="123"/>
      <c r="RN65" s="123"/>
      <c r="RO65" s="123"/>
      <c r="RP65" s="123"/>
      <c r="RQ65" s="123"/>
      <c r="RR65" s="123"/>
      <c r="RS65" s="123"/>
      <c r="RT65" s="123"/>
      <c r="RU65" s="123"/>
      <c r="RV65" s="123"/>
      <c r="RW65" s="123"/>
      <c r="RX65" s="123"/>
      <c r="RY65" s="123"/>
      <c r="RZ65" s="123"/>
      <c r="SA65" s="123"/>
      <c r="SB65" s="123"/>
      <c r="SC65" s="123"/>
      <c r="SD65" s="123"/>
      <c r="SE65" s="123"/>
      <c r="SF65" s="123"/>
      <c r="SG65" s="123"/>
      <c r="SH65" s="123"/>
      <c r="SI65" s="123"/>
      <c r="SJ65" s="123"/>
      <c r="SK65" s="123"/>
      <c r="SL65" s="123"/>
      <c r="SM65" s="123"/>
      <c r="SN65" s="123"/>
      <c r="SO65" s="123"/>
      <c r="SP65" s="123"/>
      <c r="SQ65" s="123"/>
      <c r="SR65" s="123"/>
      <c r="SS65" s="123"/>
      <c r="ST65" s="123"/>
      <c r="SU65" s="123"/>
      <c r="SV65" s="123"/>
      <c r="SW65" s="123"/>
      <c r="SX65" s="123"/>
      <c r="SY65" s="123"/>
      <c r="SZ65" s="123"/>
      <c r="TA65" s="123"/>
      <c r="TB65" s="123"/>
      <c r="TC65" s="123"/>
      <c r="TD65" s="123"/>
      <c r="TE65" s="123"/>
      <c r="TF65" s="123"/>
      <c r="TG65" s="123"/>
      <c r="TH65" s="123"/>
      <c r="TI65" s="123"/>
      <c r="TJ65" s="123"/>
      <c r="TK65" s="123"/>
      <c r="TL65" s="123"/>
      <c r="TM65" s="123"/>
      <c r="TN65" s="123"/>
      <c r="TO65" s="123"/>
      <c r="TP65" s="123"/>
      <c r="TQ65" s="123"/>
      <c r="TR65" s="123"/>
      <c r="TS65" s="123"/>
      <c r="TT65" s="123"/>
      <c r="TU65" s="123"/>
      <c r="TV65" s="123"/>
      <c r="TW65" s="123"/>
      <c r="TX65" s="123"/>
      <c r="TY65" s="123"/>
      <c r="TZ65" s="123"/>
      <c r="UA65" s="123"/>
      <c r="UB65" s="123"/>
      <c r="UC65" s="123"/>
      <c r="UD65" s="123"/>
      <c r="UE65" s="123"/>
      <c r="UF65" s="123"/>
      <c r="UG65" s="123"/>
      <c r="UH65" s="123"/>
      <c r="UI65" s="123"/>
      <c r="UJ65" s="123"/>
      <c r="UK65" s="123"/>
      <c r="UL65" s="123"/>
      <c r="UM65" s="123"/>
      <c r="UN65" s="123"/>
      <c r="UO65" s="123"/>
      <c r="UP65" s="123"/>
      <c r="UQ65" s="123"/>
      <c r="UR65" s="123"/>
      <c r="US65" s="123"/>
      <c r="UT65" s="123"/>
      <c r="UU65" s="123"/>
      <c r="UV65" s="123"/>
      <c r="UW65" s="123"/>
      <c r="UX65" s="123"/>
      <c r="UY65" s="123"/>
      <c r="UZ65" s="123"/>
      <c r="VA65" s="123"/>
      <c r="VB65" s="123"/>
      <c r="VC65" s="123"/>
      <c r="VD65" s="123"/>
      <c r="VE65" s="123"/>
      <c r="VF65" s="123"/>
      <c r="VG65" s="123"/>
      <c r="VH65" s="123"/>
      <c r="VI65" s="123"/>
      <c r="VJ65" s="123"/>
      <c r="VK65" s="123"/>
      <c r="VL65" s="123"/>
      <c r="VM65" s="123"/>
      <c r="VN65" s="123"/>
      <c r="VO65" s="123"/>
      <c r="VP65" s="123"/>
      <c r="VQ65" s="123"/>
      <c r="VR65" s="123"/>
      <c r="VS65" s="123"/>
      <c r="VT65" s="123"/>
      <c r="VU65" s="123"/>
      <c r="VV65" s="123"/>
      <c r="VW65" s="123"/>
      <c r="VX65" s="123"/>
      <c r="VY65" s="123"/>
      <c r="VZ65" s="123"/>
      <c r="WA65" s="123"/>
      <c r="WB65" s="123"/>
      <c r="WC65" s="123"/>
      <c r="WD65" s="123"/>
      <c r="WE65" s="123"/>
      <c r="WF65" s="123"/>
      <c r="WG65" s="123"/>
      <c r="WH65" s="123"/>
      <c r="WI65" s="123"/>
      <c r="WJ65" s="123"/>
      <c r="WK65" s="123"/>
      <c r="WL65" s="123"/>
      <c r="WM65" s="123"/>
      <c r="WN65" s="123"/>
      <c r="WO65" s="123"/>
      <c r="WP65" s="123"/>
      <c r="WQ65" s="123"/>
      <c r="WR65" s="123"/>
      <c r="WS65" s="123"/>
      <c r="WT65" s="123"/>
      <c r="WU65" s="123"/>
      <c r="WV65" s="123"/>
      <c r="WW65" s="123"/>
      <c r="WX65" s="123"/>
      <c r="WY65" s="123"/>
      <c r="WZ65" s="123"/>
      <c r="XA65" s="123"/>
      <c r="XB65" s="123"/>
      <c r="XC65" s="123"/>
      <c r="XD65" s="123"/>
      <c r="XE65" s="123"/>
      <c r="XF65" s="123"/>
      <c r="XG65" s="123"/>
      <c r="XH65" s="123"/>
      <c r="XI65" s="123"/>
      <c r="XJ65" s="123"/>
      <c r="XK65" s="123"/>
      <c r="XL65" s="123"/>
      <c r="XM65" s="123"/>
      <c r="XN65" s="123"/>
      <c r="XO65" s="123"/>
      <c r="XP65" s="123"/>
      <c r="XQ65" s="123"/>
      <c r="XR65" s="123"/>
      <c r="XS65" s="123"/>
      <c r="XT65" s="123"/>
      <c r="XU65" s="123"/>
      <c r="XV65" s="123"/>
      <c r="XW65" s="123"/>
      <c r="XX65" s="123"/>
      <c r="XY65" s="123"/>
      <c r="XZ65" s="123"/>
      <c r="YA65" s="123"/>
      <c r="YB65" s="123"/>
      <c r="YC65" s="123"/>
      <c r="YD65" s="123"/>
      <c r="YE65" s="123"/>
      <c r="YF65" s="123"/>
      <c r="YG65" s="123"/>
      <c r="YH65" s="123"/>
      <c r="YI65" s="123"/>
      <c r="YJ65" s="123"/>
      <c r="YK65" s="123"/>
      <c r="YL65" s="123"/>
      <c r="YM65" s="123"/>
      <c r="YN65" s="123"/>
      <c r="YO65" s="123"/>
      <c r="YP65" s="123"/>
      <c r="YQ65" s="123"/>
      <c r="YR65" s="123"/>
      <c r="YS65" s="123"/>
      <c r="YT65" s="123"/>
      <c r="YU65" s="123"/>
      <c r="YV65" s="123"/>
      <c r="YW65" s="123"/>
      <c r="YX65" s="123"/>
      <c r="YY65" s="123"/>
      <c r="YZ65" s="123"/>
      <c r="ZA65" s="123"/>
      <c r="ZB65" s="123"/>
      <c r="ZC65" s="123"/>
      <c r="ZD65" s="123"/>
      <c r="ZE65" s="123"/>
      <c r="ZF65" s="123"/>
      <c r="ZG65" s="123"/>
      <c r="ZH65" s="123"/>
      <c r="ZI65" s="123"/>
      <c r="ZJ65" s="123"/>
      <c r="ZK65" s="123"/>
      <c r="ZL65" s="123"/>
      <c r="ZM65" s="123"/>
      <c r="ZN65" s="123"/>
      <c r="ZO65" s="123"/>
      <c r="ZP65" s="123"/>
      <c r="ZQ65" s="123"/>
      <c r="ZR65" s="123"/>
      <c r="ZS65" s="123"/>
      <c r="ZT65" s="123"/>
      <c r="ZU65" s="123"/>
      <c r="ZV65" s="123"/>
      <c r="ZW65" s="123"/>
      <c r="ZX65" s="123"/>
      <c r="ZY65" s="123"/>
      <c r="ZZ65" s="123"/>
      <c r="AAA65" s="123"/>
      <c r="AAB65" s="123"/>
      <c r="AAC65" s="123"/>
      <c r="AAD65" s="123"/>
      <c r="AAE65" s="123"/>
      <c r="AAF65" s="123"/>
      <c r="AAG65" s="123"/>
      <c r="AAH65" s="123"/>
      <c r="AAI65" s="123"/>
      <c r="AAJ65" s="123"/>
      <c r="AAK65" s="123"/>
      <c r="AAL65" s="123"/>
      <c r="AAM65" s="123"/>
      <c r="AAN65" s="123"/>
      <c r="AAO65" s="123"/>
      <c r="AAP65" s="123"/>
      <c r="AAQ65" s="123"/>
      <c r="AAR65" s="123"/>
      <c r="AAS65" s="123"/>
      <c r="AAT65" s="123"/>
      <c r="AAU65" s="123"/>
      <c r="AAV65" s="123"/>
      <c r="AAW65" s="123"/>
      <c r="AAX65" s="123"/>
      <c r="AAY65" s="123"/>
      <c r="AAZ65" s="123"/>
      <c r="ABA65" s="123"/>
      <c r="ABB65" s="123"/>
      <c r="ABC65" s="123"/>
      <c r="ABD65" s="123"/>
      <c r="ABE65" s="123"/>
      <c r="ABF65" s="123"/>
      <c r="ABG65" s="123"/>
      <c r="ABH65" s="123"/>
      <c r="ABI65" s="123"/>
      <c r="ABJ65" s="123"/>
      <c r="ABK65" s="123"/>
      <c r="ABL65" s="123"/>
      <c r="ABM65" s="123"/>
      <c r="ABN65" s="123"/>
      <c r="ABO65" s="123"/>
      <c r="ABP65" s="123"/>
      <c r="ABQ65" s="123"/>
      <c r="ABR65" s="123"/>
      <c r="ABS65" s="123"/>
      <c r="ABT65" s="123"/>
      <c r="ABU65" s="123"/>
      <c r="ABV65" s="123"/>
      <c r="ABW65" s="123"/>
      <c r="ABX65" s="123"/>
      <c r="ABY65" s="123"/>
      <c r="ABZ65" s="123"/>
      <c r="ACA65" s="123"/>
      <c r="ACB65" s="123"/>
      <c r="ACC65" s="123"/>
      <c r="ACD65" s="123"/>
      <c r="ACE65" s="123"/>
      <c r="ACF65" s="123"/>
      <c r="ACG65" s="123"/>
      <c r="ACH65" s="123"/>
      <c r="ACI65" s="123"/>
      <c r="ACJ65" s="123"/>
      <c r="ACK65" s="123"/>
      <c r="ACL65" s="123"/>
      <c r="ACM65" s="123"/>
      <c r="ACN65" s="123"/>
      <c r="ACO65" s="123"/>
      <c r="ACP65" s="123"/>
      <c r="ACQ65" s="123"/>
      <c r="ACR65" s="123"/>
      <c r="ACS65" s="123"/>
      <c r="ACT65" s="123"/>
      <c r="ACU65" s="123"/>
      <c r="ACV65" s="123"/>
      <c r="ACW65" s="123"/>
      <c r="ACX65" s="123"/>
      <c r="ACY65" s="123"/>
      <c r="ACZ65" s="123"/>
      <c r="ADA65" s="123"/>
      <c r="ADB65" s="123"/>
      <c r="ADC65" s="123"/>
      <c r="ADD65" s="123"/>
      <c r="ADE65" s="123"/>
      <c r="ADF65" s="123"/>
      <c r="ADG65" s="123"/>
      <c r="ADH65" s="123"/>
      <c r="ADI65" s="123"/>
      <c r="ADJ65" s="123"/>
      <c r="ADK65" s="123"/>
      <c r="ADL65" s="123"/>
      <c r="ADM65" s="123"/>
      <c r="ADN65" s="123"/>
      <c r="ADO65" s="123"/>
      <c r="ADP65" s="123"/>
      <c r="ADQ65" s="123"/>
      <c r="ADR65" s="123"/>
      <c r="ADS65" s="123"/>
      <c r="ADT65" s="123"/>
      <c r="ADU65" s="123"/>
      <c r="ADV65" s="123"/>
      <c r="ADW65" s="123"/>
      <c r="ADX65" s="123"/>
      <c r="ADY65" s="123"/>
      <c r="ADZ65" s="123"/>
      <c r="AEA65" s="123"/>
      <c r="AEB65" s="123"/>
      <c r="AEC65" s="123"/>
      <c r="AED65" s="123"/>
      <c r="AEE65" s="123"/>
      <c r="AEF65" s="123"/>
      <c r="AEG65" s="123"/>
      <c r="AEH65" s="123"/>
      <c r="AEI65" s="123"/>
      <c r="AEJ65" s="123"/>
      <c r="AEK65" s="123"/>
      <c r="AEL65" s="123"/>
      <c r="AEM65" s="123"/>
      <c r="AEN65" s="123"/>
      <c r="AEO65" s="123"/>
      <c r="AEP65" s="123"/>
      <c r="AEQ65" s="123"/>
      <c r="AER65" s="123"/>
      <c r="AES65" s="123"/>
      <c r="AET65" s="123"/>
      <c r="AEU65" s="123"/>
      <c r="AEV65" s="123"/>
      <c r="AEW65" s="123"/>
      <c r="AEX65" s="123"/>
      <c r="AEY65" s="123"/>
      <c r="AEZ65" s="123"/>
      <c r="AFA65" s="123"/>
      <c r="AFB65" s="123"/>
      <c r="AFC65" s="123"/>
      <c r="AFD65" s="123"/>
      <c r="AFE65" s="123"/>
      <c r="AFF65" s="123"/>
      <c r="AFG65" s="123"/>
      <c r="AFH65" s="123"/>
      <c r="AFI65" s="123"/>
      <c r="AFJ65" s="123"/>
      <c r="AFK65" s="123"/>
      <c r="AFL65" s="123"/>
      <c r="AFM65" s="123"/>
      <c r="AFN65" s="123"/>
      <c r="AFO65" s="123"/>
      <c r="AFP65" s="123"/>
      <c r="AFQ65" s="123"/>
      <c r="AFR65" s="123"/>
      <c r="AFS65" s="123"/>
      <c r="AFT65" s="123"/>
      <c r="AFU65" s="123"/>
      <c r="AFV65" s="123"/>
      <c r="AFW65" s="123"/>
      <c r="AFX65" s="123"/>
      <c r="AFY65" s="123"/>
      <c r="AFZ65" s="123"/>
      <c r="AGA65" s="123"/>
      <c r="AGB65" s="123"/>
      <c r="AGC65" s="123"/>
      <c r="AGD65" s="123"/>
      <c r="AGE65" s="123"/>
      <c r="AGF65" s="123"/>
      <c r="AGG65" s="123"/>
      <c r="AGH65" s="123"/>
      <c r="AGI65" s="123"/>
      <c r="AGJ65" s="123"/>
      <c r="AGK65" s="123"/>
      <c r="AGL65" s="123"/>
      <c r="AGM65" s="123"/>
      <c r="AGN65" s="123"/>
      <c r="AGO65" s="123"/>
      <c r="AGP65" s="123"/>
      <c r="AGQ65" s="123"/>
      <c r="AGR65" s="123"/>
      <c r="AGS65" s="123"/>
      <c r="AGT65" s="123"/>
      <c r="AGU65" s="123"/>
      <c r="AGV65" s="123"/>
      <c r="AGW65" s="123"/>
      <c r="AGX65" s="123"/>
      <c r="AGY65" s="123"/>
      <c r="AGZ65" s="123"/>
      <c r="AHA65" s="123"/>
      <c r="AHB65" s="123"/>
      <c r="AHC65" s="123"/>
      <c r="AHD65" s="123"/>
      <c r="AHE65" s="123"/>
      <c r="AHF65" s="123"/>
      <c r="AHG65" s="123"/>
      <c r="AHH65" s="123"/>
      <c r="AHI65" s="123"/>
      <c r="AHJ65" s="123"/>
      <c r="AHK65" s="123"/>
      <c r="AHL65" s="123"/>
      <c r="AHM65" s="123"/>
      <c r="AHN65" s="123"/>
      <c r="AHO65" s="123"/>
      <c r="AHP65" s="123"/>
      <c r="AHQ65" s="123"/>
      <c r="AHR65" s="123"/>
      <c r="AHS65" s="123"/>
      <c r="AHT65" s="123"/>
      <c r="AHU65" s="123"/>
      <c r="AHV65" s="123"/>
      <c r="AHW65" s="123"/>
      <c r="AHX65" s="123"/>
      <c r="AHY65" s="123"/>
      <c r="AHZ65" s="123"/>
      <c r="AIA65" s="123"/>
      <c r="AIB65" s="123"/>
      <c r="AIC65" s="123"/>
      <c r="AID65" s="123"/>
      <c r="AIE65" s="123"/>
      <c r="AIF65" s="123"/>
      <c r="AIG65" s="123"/>
      <c r="AIH65" s="123"/>
      <c r="AII65" s="123"/>
      <c r="AIJ65" s="123"/>
      <c r="AIK65" s="123"/>
      <c r="AIL65" s="123"/>
      <c r="AIM65" s="123"/>
      <c r="AIN65" s="123"/>
      <c r="AIO65" s="123"/>
      <c r="AIP65" s="123"/>
      <c r="AIQ65" s="123"/>
      <c r="AIR65" s="123"/>
      <c r="AIS65" s="123"/>
      <c r="AIT65" s="123"/>
      <c r="AIU65" s="123"/>
      <c r="AIV65" s="123"/>
      <c r="AIW65" s="123"/>
      <c r="AIX65" s="123"/>
      <c r="AIY65" s="123"/>
      <c r="AIZ65" s="123"/>
      <c r="AJA65" s="123"/>
      <c r="AJB65" s="123"/>
      <c r="AJC65" s="123"/>
      <c r="AJD65" s="123"/>
      <c r="AJE65" s="123"/>
      <c r="AJF65" s="123"/>
      <c r="AJG65" s="123"/>
      <c r="AJH65" s="123"/>
      <c r="AJI65" s="123"/>
      <c r="AJJ65" s="123"/>
      <c r="AJK65" s="123"/>
      <c r="AJL65" s="123"/>
      <c r="AJM65" s="123"/>
      <c r="AJN65" s="123"/>
      <c r="AJO65" s="123"/>
      <c r="AJP65" s="123"/>
      <c r="AJQ65" s="123"/>
      <c r="AJR65" s="123"/>
      <c r="AJS65" s="123"/>
      <c r="AJT65" s="123"/>
      <c r="AJU65" s="123"/>
      <c r="AJV65" s="123"/>
      <c r="AJW65" s="123"/>
      <c r="AJX65" s="123"/>
      <c r="AJY65" s="123"/>
      <c r="AJZ65" s="123"/>
      <c r="AKA65" s="123"/>
      <c r="AKB65" s="123"/>
      <c r="AKC65" s="123"/>
      <c r="AKD65" s="123"/>
      <c r="AKE65" s="123"/>
      <c r="AKF65" s="123"/>
      <c r="AKG65" s="123"/>
      <c r="AKH65" s="123"/>
      <c r="AKI65" s="123"/>
      <c r="AKJ65" s="123"/>
      <c r="AKK65" s="123"/>
      <c r="AKL65" s="123"/>
      <c r="AKM65" s="123"/>
      <c r="AKN65" s="123"/>
      <c r="AKO65" s="123"/>
      <c r="AKP65" s="123"/>
      <c r="AKQ65" s="123"/>
      <c r="AKR65" s="123"/>
      <c r="AKS65" s="123"/>
      <c r="AKT65" s="123"/>
      <c r="AKU65" s="123"/>
      <c r="AKV65" s="123"/>
      <c r="AKW65" s="123"/>
      <c r="AKX65" s="123"/>
      <c r="AKY65" s="123"/>
      <c r="AKZ65" s="123"/>
      <c r="ALA65" s="123"/>
      <c r="ALB65" s="123"/>
      <c r="ALC65" s="123"/>
      <c r="ALD65" s="123"/>
      <c r="ALE65" s="123"/>
      <c r="ALF65" s="123"/>
      <c r="ALG65" s="123"/>
      <c r="ALH65" s="123"/>
      <c r="ALI65" s="123"/>
      <c r="ALJ65" s="123"/>
      <c r="ALK65" s="123"/>
      <c r="ALL65" s="123"/>
      <c r="ALM65" s="123"/>
      <c r="ALN65" s="123"/>
      <c r="ALO65" s="123"/>
      <c r="ALP65" s="123"/>
      <c r="ALQ65" s="123"/>
      <c r="ALR65" s="123"/>
      <c r="ALS65" s="123"/>
      <c r="ALT65" s="123"/>
      <c r="ALU65" s="123"/>
      <c r="ALV65" s="123"/>
      <c r="ALW65" s="123"/>
      <c r="ALX65" s="123"/>
      <c r="ALY65" s="123"/>
      <c r="ALZ65" s="123"/>
      <c r="AMA65" s="123"/>
      <c r="AMB65" s="123"/>
      <c r="AMC65" s="123"/>
      <c r="AMD65" s="123"/>
      <c r="AME65" s="123"/>
      <c r="AMF65" s="123"/>
      <c r="AMG65" s="123"/>
      <c r="AMH65" s="123"/>
      <c r="AMI65" s="123"/>
      <c r="AMJ65" s="123"/>
    </row>
    <row r="66" spans="1:1024" customFormat="1" ht="27.6">
      <c r="A66" s="230">
        <v>21</v>
      </c>
      <c r="B66" s="230" t="s">
        <v>166</v>
      </c>
      <c r="C66" s="230" t="s">
        <v>320</v>
      </c>
      <c r="D66" s="230" t="s">
        <v>320</v>
      </c>
      <c r="E66" s="230" t="s">
        <v>267</v>
      </c>
      <c r="F66" s="230" t="s">
        <v>431</v>
      </c>
      <c r="G66" s="230" t="s">
        <v>447</v>
      </c>
      <c r="H66" s="240">
        <f>6480000+107881.25</f>
        <v>6587881.25</v>
      </c>
      <c r="I66" s="230" t="s">
        <v>375</v>
      </c>
      <c r="J66" s="230" t="s">
        <v>246</v>
      </c>
      <c r="K66" s="230" t="s">
        <v>170</v>
      </c>
      <c r="L66" s="230" t="s">
        <v>410</v>
      </c>
      <c r="M66" s="230" t="s">
        <v>171</v>
      </c>
      <c r="N66" s="230" t="s">
        <v>171</v>
      </c>
      <c r="O66" s="100" t="s">
        <v>457</v>
      </c>
      <c r="P66" s="99" t="s">
        <v>376</v>
      </c>
      <c r="Q66" s="100" t="s">
        <v>250</v>
      </c>
      <c r="R66" s="100" t="s">
        <v>446</v>
      </c>
      <c r="S66" s="117" t="s">
        <v>300</v>
      </c>
      <c r="T66" s="105">
        <f>4+5</f>
        <v>9</v>
      </c>
      <c r="U66" s="105">
        <f>4+7</f>
        <v>11</v>
      </c>
      <c r="V66" s="105">
        <f>4+8</f>
        <v>12</v>
      </c>
      <c r="W66" s="105">
        <f>4+10</f>
        <v>14</v>
      </c>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H66" s="98"/>
      <c r="HI66" s="98"/>
      <c r="HJ66" s="98"/>
      <c r="HK66" s="98"/>
      <c r="HL66" s="98"/>
      <c r="HM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c r="IU66" s="98"/>
      <c r="IV66" s="98"/>
      <c r="IW66" s="98"/>
      <c r="IX66" s="98"/>
      <c r="IY66" s="98"/>
      <c r="IZ66" s="98"/>
      <c r="JA66" s="98"/>
      <c r="JB66" s="98"/>
      <c r="JC66" s="98"/>
      <c r="JD66" s="98"/>
      <c r="JE66" s="98"/>
      <c r="JF66" s="98"/>
      <c r="JG66" s="98"/>
      <c r="JH66" s="98"/>
      <c r="JI66" s="98"/>
      <c r="JJ66" s="98"/>
      <c r="JK66" s="98"/>
      <c r="JL66" s="98"/>
      <c r="JM66" s="98"/>
      <c r="JN66" s="98"/>
      <c r="JO66" s="98"/>
      <c r="JP66" s="98"/>
      <c r="JQ66" s="98"/>
      <c r="JR66" s="98"/>
      <c r="JS66" s="98"/>
      <c r="JT66" s="98"/>
      <c r="JU66" s="98"/>
      <c r="JV66" s="98"/>
      <c r="JW66" s="98"/>
      <c r="JX66" s="98"/>
      <c r="JY66" s="98"/>
      <c r="JZ66" s="98"/>
      <c r="KA66" s="98"/>
      <c r="KB66" s="98"/>
      <c r="KC66" s="98"/>
      <c r="KD66" s="98"/>
      <c r="KE66" s="98"/>
      <c r="KF66" s="98"/>
      <c r="KG66" s="98"/>
      <c r="KH66" s="98"/>
      <c r="KI66" s="98"/>
      <c r="KJ66" s="98"/>
      <c r="KK66" s="98"/>
      <c r="KL66" s="98"/>
      <c r="KM66" s="98"/>
      <c r="KN66" s="98"/>
      <c r="KO66" s="98"/>
      <c r="KP66" s="98"/>
      <c r="KQ66" s="98"/>
      <c r="KR66" s="98"/>
      <c r="KS66" s="98"/>
      <c r="KT66" s="98"/>
      <c r="KU66" s="98"/>
      <c r="KV66" s="98"/>
      <c r="KW66" s="98"/>
      <c r="KX66" s="98"/>
      <c r="KY66" s="98"/>
      <c r="KZ66" s="98"/>
      <c r="LA66" s="98"/>
      <c r="LB66" s="98"/>
      <c r="LC66" s="98"/>
      <c r="LD66" s="98"/>
      <c r="LE66" s="98"/>
      <c r="LF66" s="98"/>
      <c r="LG66" s="98"/>
      <c r="LH66" s="98"/>
      <c r="LI66" s="98"/>
      <c r="LJ66" s="98"/>
      <c r="LK66" s="98"/>
      <c r="LL66" s="98"/>
      <c r="LM66" s="98"/>
      <c r="LN66" s="98"/>
      <c r="LO66" s="98"/>
      <c r="LP66" s="98"/>
      <c r="LQ66" s="98"/>
      <c r="LR66" s="98"/>
      <c r="LS66" s="98"/>
      <c r="LT66" s="98"/>
      <c r="LU66" s="98"/>
      <c r="LV66" s="98"/>
      <c r="LW66" s="98"/>
      <c r="LX66" s="98"/>
      <c r="LY66" s="98"/>
      <c r="LZ66" s="98"/>
      <c r="MA66" s="98"/>
      <c r="MB66" s="98"/>
      <c r="MC66" s="98"/>
      <c r="MD66" s="98"/>
      <c r="ME66" s="98"/>
      <c r="MF66" s="98"/>
      <c r="MG66" s="98"/>
      <c r="MH66" s="98"/>
      <c r="MI66" s="98"/>
      <c r="MJ66" s="98"/>
      <c r="MK66" s="98"/>
      <c r="ML66" s="98"/>
      <c r="MM66" s="98"/>
      <c r="MN66" s="98"/>
      <c r="MO66" s="98"/>
      <c r="MP66" s="98"/>
      <c r="MQ66" s="98"/>
      <c r="MR66" s="98"/>
      <c r="MS66" s="98"/>
      <c r="MT66" s="98"/>
      <c r="MU66" s="98"/>
      <c r="MV66" s="98"/>
      <c r="MW66" s="98"/>
      <c r="MX66" s="98"/>
      <c r="MY66" s="98"/>
      <c r="MZ66" s="98"/>
      <c r="NA66" s="98"/>
      <c r="NB66" s="98"/>
      <c r="NC66" s="98"/>
      <c r="ND66" s="98"/>
      <c r="NE66" s="98"/>
      <c r="NF66" s="98"/>
      <c r="NG66" s="98"/>
      <c r="NH66" s="98"/>
      <c r="NI66" s="98"/>
      <c r="NJ66" s="98"/>
      <c r="NK66" s="98"/>
      <c r="NL66" s="98"/>
      <c r="NM66" s="98"/>
      <c r="NN66" s="98"/>
      <c r="NO66" s="98"/>
      <c r="NP66" s="98"/>
      <c r="NQ66" s="98"/>
      <c r="NR66" s="98"/>
      <c r="NS66" s="98"/>
      <c r="NT66" s="98"/>
      <c r="NU66" s="98"/>
      <c r="NV66" s="98"/>
      <c r="NW66" s="98"/>
      <c r="NX66" s="98"/>
      <c r="NY66" s="98"/>
      <c r="NZ66" s="98"/>
      <c r="OA66" s="98"/>
      <c r="OB66" s="98"/>
      <c r="OC66" s="98"/>
      <c r="OD66" s="98"/>
      <c r="OE66" s="98"/>
      <c r="OF66" s="98"/>
      <c r="OG66" s="98"/>
      <c r="OH66" s="98"/>
      <c r="OI66" s="98"/>
      <c r="OJ66" s="98"/>
      <c r="OK66" s="98"/>
      <c r="OL66" s="98"/>
      <c r="OM66" s="98"/>
      <c r="ON66" s="98"/>
      <c r="OO66" s="98"/>
      <c r="OP66" s="98"/>
      <c r="OQ66" s="98"/>
      <c r="OR66" s="98"/>
      <c r="OS66" s="98"/>
      <c r="OT66" s="98"/>
      <c r="OU66" s="98"/>
      <c r="OV66" s="98"/>
      <c r="OW66" s="98"/>
      <c r="OX66" s="98"/>
      <c r="OY66" s="98"/>
      <c r="OZ66" s="98"/>
      <c r="PA66" s="98"/>
      <c r="PB66" s="98"/>
      <c r="PC66" s="98"/>
      <c r="PD66" s="98"/>
      <c r="PE66" s="98"/>
      <c r="PF66" s="98"/>
      <c r="PG66" s="98"/>
      <c r="PH66" s="98"/>
      <c r="PI66" s="98"/>
      <c r="PJ66" s="98"/>
      <c r="PK66" s="98"/>
      <c r="PL66" s="98"/>
      <c r="PM66" s="98"/>
      <c r="PN66" s="98"/>
      <c r="PO66" s="98"/>
      <c r="PP66" s="98"/>
      <c r="PQ66" s="98"/>
      <c r="PR66" s="98"/>
      <c r="PS66" s="98"/>
      <c r="PT66" s="98"/>
      <c r="PU66" s="98"/>
      <c r="PV66" s="98"/>
      <c r="PW66" s="98"/>
      <c r="PX66" s="98"/>
      <c r="PY66" s="98"/>
      <c r="PZ66" s="98"/>
      <c r="QA66" s="98"/>
      <c r="QB66" s="98"/>
      <c r="QC66" s="98"/>
      <c r="QD66" s="98"/>
      <c r="QE66" s="98"/>
      <c r="QF66" s="98"/>
      <c r="QG66" s="98"/>
      <c r="QH66" s="98"/>
      <c r="QI66" s="98"/>
      <c r="QJ66" s="98"/>
      <c r="QK66" s="98"/>
      <c r="QL66" s="98"/>
      <c r="QM66" s="98"/>
      <c r="QN66" s="98"/>
      <c r="QO66" s="98"/>
      <c r="QP66" s="98"/>
      <c r="QQ66" s="98"/>
      <c r="QR66" s="98"/>
      <c r="QS66" s="98"/>
      <c r="QT66" s="98"/>
      <c r="QU66" s="98"/>
      <c r="QV66" s="98"/>
      <c r="QW66" s="98"/>
      <c r="QX66" s="98"/>
      <c r="QY66" s="98"/>
      <c r="QZ66" s="98"/>
      <c r="RA66" s="98"/>
      <c r="RB66" s="98"/>
      <c r="RC66" s="98"/>
      <c r="RD66" s="98"/>
      <c r="RE66" s="98"/>
      <c r="RF66" s="98"/>
      <c r="RG66" s="98"/>
      <c r="RH66" s="98"/>
      <c r="RI66" s="98"/>
      <c r="RJ66" s="98"/>
      <c r="RK66" s="98"/>
      <c r="RL66" s="98"/>
      <c r="RM66" s="98"/>
      <c r="RN66" s="98"/>
      <c r="RO66" s="98"/>
      <c r="RP66" s="98"/>
      <c r="RQ66" s="98"/>
      <c r="RR66" s="98"/>
      <c r="RS66" s="98"/>
      <c r="RT66" s="98"/>
      <c r="RU66" s="98"/>
      <c r="RV66" s="98"/>
      <c r="RW66" s="98"/>
      <c r="RX66" s="98"/>
      <c r="RY66" s="98"/>
      <c r="RZ66" s="98"/>
      <c r="SA66" s="98"/>
      <c r="SB66" s="98"/>
      <c r="SC66" s="98"/>
      <c r="SD66" s="98"/>
      <c r="SE66" s="98"/>
      <c r="SF66" s="98"/>
      <c r="SG66" s="98"/>
      <c r="SH66" s="98"/>
      <c r="SI66" s="98"/>
      <c r="SJ66" s="98"/>
      <c r="SK66" s="98"/>
      <c r="SL66" s="98"/>
      <c r="SM66" s="98"/>
      <c r="SN66" s="98"/>
      <c r="SO66" s="98"/>
      <c r="SP66" s="98"/>
      <c r="SQ66" s="98"/>
      <c r="SR66" s="98"/>
      <c r="SS66" s="98"/>
      <c r="ST66" s="98"/>
      <c r="SU66" s="98"/>
      <c r="SV66" s="98"/>
      <c r="SW66" s="98"/>
      <c r="SX66" s="98"/>
      <c r="SY66" s="98"/>
      <c r="SZ66" s="98"/>
      <c r="TA66" s="98"/>
      <c r="TB66" s="98"/>
      <c r="TC66" s="98"/>
      <c r="TD66" s="98"/>
      <c r="TE66" s="98"/>
      <c r="TF66" s="98"/>
      <c r="TG66" s="98"/>
      <c r="TH66" s="98"/>
      <c r="TI66" s="98"/>
      <c r="TJ66" s="98"/>
      <c r="TK66" s="98"/>
      <c r="TL66" s="98"/>
      <c r="TM66" s="98"/>
      <c r="TN66" s="98"/>
      <c r="TO66" s="98"/>
      <c r="TP66" s="98"/>
      <c r="TQ66" s="98"/>
      <c r="TR66" s="98"/>
      <c r="TS66" s="98"/>
      <c r="TT66" s="98"/>
      <c r="TU66" s="98"/>
      <c r="TV66" s="98"/>
      <c r="TW66" s="98"/>
      <c r="TX66" s="98"/>
      <c r="TY66" s="98"/>
      <c r="TZ66" s="98"/>
      <c r="UA66" s="98"/>
      <c r="UB66" s="98"/>
      <c r="UC66" s="98"/>
      <c r="UD66" s="98"/>
      <c r="UE66" s="98"/>
      <c r="UF66" s="98"/>
      <c r="UG66" s="98"/>
      <c r="UH66" s="98"/>
      <c r="UI66" s="98"/>
      <c r="UJ66" s="98"/>
      <c r="UK66" s="98"/>
      <c r="UL66" s="98"/>
      <c r="UM66" s="98"/>
      <c r="UN66" s="98"/>
      <c r="UO66" s="98"/>
      <c r="UP66" s="98"/>
      <c r="UQ66" s="98"/>
      <c r="UR66" s="98"/>
      <c r="US66" s="98"/>
      <c r="UT66" s="98"/>
      <c r="UU66" s="98"/>
      <c r="UV66" s="98"/>
      <c r="UW66" s="98"/>
      <c r="UX66" s="98"/>
      <c r="UY66" s="98"/>
      <c r="UZ66" s="98"/>
      <c r="VA66" s="98"/>
      <c r="VB66" s="98"/>
      <c r="VC66" s="98"/>
      <c r="VD66" s="98"/>
      <c r="VE66" s="98"/>
      <c r="VF66" s="98"/>
      <c r="VG66" s="98"/>
      <c r="VH66" s="98"/>
      <c r="VI66" s="98"/>
      <c r="VJ66" s="98"/>
      <c r="VK66" s="98"/>
      <c r="VL66" s="98"/>
      <c r="VM66" s="98"/>
      <c r="VN66" s="98"/>
      <c r="VO66" s="98"/>
      <c r="VP66" s="98"/>
      <c r="VQ66" s="98"/>
      <c r="VR66" s="98"/>
      <c r="VS66" s="98"/>
      <c r="VT66" s="98"/>
      <c r="VU66" s="98"/>
      <c r="VV66" s="98"/>
      <c r="VW66" s="98"/>
      <c r="VX66" s="98"/>
      <c r="VY66" s="98"/>
      <c r="VZ66" s="98"/>
      <c r="WA66" s="98"/>
      <c r="WB66" s="98"/>
      <c r="WC66" s="98"/>
      <c r="WD66" s="98"/>
      <c r="WE66" s="98"/>
      <c r="WF66" s="98"/>
      <c r="WG66" s="98"/>
      <c r="WH66" s="98"/>
      <c r="WI66" s="98"/>
      <c r="WJ66" s="98"/>
      <c r="WK66" s="98"/>
      <c r="WL66" s="98"/>
      <c r="WM66" s="98"/>
      <c r="WN66" s="98"/>
      <c r="WO66" s="98"/>
      <c r="WP66" s="98"/>
      <c r="WQ66" s="98"/>
      <c r="WR66" s="98"/>
      <c r="WS66" s="98"/>
      <c r="WT66" s="98"/>
      <c r="WU66" s="98"/>
      <c r="WV66" s="98"/>
      <c r="WW66" s="98"/>
      <c r="WX66" s="98"/>
      <c r="WY66" s="98"/>
      <c r="WZ66" s="98"/>
      <c r="XA66" s="98"/>
      <c r="XB66" s="98"/>
      <c r="XC66" s="98"/>
      <c r="XD66" s="98"/>
      <c r="XE66" s="98"/>
      <c r="XF66" s="98"/>
      <c r="XG66" s="98"/>
      <c r="XH66" s="98"/>
      <c r="XI66" s="98"/>
      <c r="XJ66" s="98"/>
      <c r="XK66" s="98"/>
      <c r="XL66" s="98"/>
      <c r="XM66" s="98"/>
      <c r="XN66" s="98"/>
      <c r="XO66" s="98"/>
      <c r="XP66" s="98"/>
      <c r="XQ66" s="98"/>
      <c r="XR66" s="98"/>
      <c r="XS66" s="98"/>
      <c r="XT66" s="98"/>
      <c r="XU66" s="98"/>
      <c r="XV66" s="98"/>
      <c r="XW66" s="98"/>
      <c r="XX66" s="98"/>
      <c r="XY66" s="98"/>
      <c r="XZ66" s="98"/>
      <c r="YA66" s="98"/>
      <c r="YB66" s="98"/>
      <c r="YC66" s="98"/>
      <c r="YD66" s="98"/>
      <c r="YE66" s="98"/>
      <c r="YF66" s="98"/>
      <c r="YG66" s="98"/>
      <c r="YH66" s="98"/>
      <c r="YI66" s="98"/>
      <c r="YJ66" s="98"/>
      <c r="YK66" s="98"/>
      <c r="YL66" s="98"/>
      <c r="YM66" s="98"/>
      <c r="YN66" s="98"/>
      <c r="YO66" s="98"/>
      <c r="YP66" s="98"/>
      <c r="YQ66" s="98"/>
      <c r="YR66" s="98"/>
      <c r="YS66" s="98"/>
      <c r="YT66" s="98"/>
      <c r="YU66" s="98"/>
      <c r="YV66" s="98"/>
      <c r="YW66" s="98"/>
      <c r="YX66" s="98"/>
      <c r="YY66" s="98"/>
      <c r="YZ66" s="98"/>
      <c r="ZA66" s="98"/>
      <c r="ZB66" s="98"/>
      <c r="ZC66" s="98"/>
      <c r="ZD66" s="98"/>
      <c r="ZE66" s="98"/>
      <c r="ZF66" s="98"/>
      <c r="ZG66" s="98"/>
      <c r="ZH66" s="98"/>
      <c r="ZI66" s="98"/>
      <c r="ZJ66" s="98"/>
      <c r="ZK66" s="98"/>
      <c r="ZL66" s="98"/>
      <c r="ZM66" s="98"/>
      <c r="ZN66" s="98"/>
      <c r="ZO66" s="98"/>
      <c r="ZP66" s="98"/>
      <c r="ZQ66" s="98"/>
      <c r="ZR66" s="98"/>
      <c r="ZS66" s="98"/>
      <c r="ZT66" s="98"/>
      <c r="ZU66" s="98"/>
      <c r="ZV66" s="98"/>
      <c r="ZW66" s="98"/>
      <c r="ZX66" s="98"/>
      <c r="ZY66" s="98"/>
      <c r="ZZ66" s="98"/>
      <c r="AAA66" s="98"/>
      <c r="AAB66" s="98"/>
      <c r="AAC66" s="98"/>
      <c r="AAD66" s="98"/>
      <c r="AAE66" s="98"/>
      <c r="AAF66" s="98"/>
      <c r="AAG66" s="98"/>
      <c r="AAH66" s="98"/>
      <c r="AAI66" s="98"/>
      <c r="AAJ66" s="98"/>
      <c r="AAK66" s="98"/>
      <c r="AAL66" s="98"/>
      <c r="AAM66" s="98"/>
      <c r="AAN66" s="98"/>
      <c r="AAO66" s="98"/>
      <c r="AAP66" s="98"/>
      <c r="AAQ66" s="98"/>
      <c r="AAR66" s="98"/>
      <c r="AAS66" s="98"/>
      <c r="AAT66" s="98"/>
      <c r="AAU66" s="98"/>
      <c r="AAV66" s="98"/>
      <c r="AAW66" s="98"/>
      <c r="AAX66" s="98"/>
      <c r="AAY66" s="98"/>
      <c r="AAZ66" s="98"/>
      <c r="ABA66" s="98"/>
      <c r="ABB66" s="98"/>
      <c r="ABC66" s="98"/>
      <c r="ABD66" s="98"/>
      <c r="ABE66" s="98"/>
      <c r="ABF66" s="98"/>
      <c r="ABG66" s="98"/>
      <c r="ABH66" s="98"/>
      <c r="ABI66" s="98"/>
      <c r="ABJ66" s="98"/>
      <c r="ABK66" s="98"/>
      <c r="ABL66" s="98"/>
      <c r="ABM66" s="98"/>
      <c r="ABN66" s="98"/>
      <c r="ABO66" s="98"/>
      <c r="ABP66" s="98"/>
      <c r="ABQ66" s="98"/>
      <c r="ABR66" s="98"/>
      <c r="ABS66" s="98"/>
      <c r="ABT66" s="98"/>
      <c r="ABU66" s="98"/>
      <c r="ABV66" s="98"/>
      <c r="ABW66" s="98"/>
      <c r="ABX66" s="98"/>
      <c r="ABY66" s="98"/>
      <c r="ABZ66" s="98"/>
      <c r="ACA66" s="98"/>
      <c r="ACB66" s="98"/>
      <c r="ACC66" s="98"/>
      <c r="ACD66" s="98"/>
      <c r="ACE66" s="98"/>
      <c r="ACF66" s="98"/>
      <c r="ACG66" s="98"/>
      <c r="ACH66" s="98"/>
      <c r="ACI66" s="98"/>
      <c r="ACJ66" s="98"/>
      <c r="ACK66" s="98"/>
      <c r="ACL66" s="98"/>
      <c r="ACM66" s="98"/>
      <c r="ACN66" s="98"/>
      <c r="ACO66" s="98"/>
      <c r="ACP66" s="98"/>
      <c r="ACQ66" s="98"/>
      <c r="ACR66" s="98"/>
      <c r="ACS66" s="98"/>
      <c r="ACT66" s="98"/>
      <c r="ACU66" s="98"/>
      <c r="ACV66" s="98"/>
      <c r="ACW66" s="98"/>
      <c r="ACX66" s="98"/>
      <c r="ACY66" s="98"/>
      <c r="ACZ66" s="98"/>
      <c r="ADA66" s="98"/>
      <c r="ADB66" s="98"/>
      <c r="ADC66" s="98"/>
      <c r="ADD66" s="98"/>
      <c r="ADE66" s="98"/>
      <c r="ADF66" s="98"/>
      <c r="ADG66" s="98"/>
      <c r="ADH66" s="98"/>
      <c r="ADI66" s="98"/>
      <c r="ADJ66" s="98"/>
      <c r="ADK66" s="98"/>
      <c r="ADL66" s="98"/>
      <c r="ADM66" s="98"/>
      <c r="ADN66" s="98"/>
      <c r="ADO66" s="98"/>
      <c r="ADP66" s="98"/>
      <c r="ADQ66" s="98"/>
      <c r="ADR66" s="98"/>
      <c r="ADS66" s="98"/>
      <c r="ADT66" s="98"/>
      <c r="ADU66" s="98"/>
      <c r="ADV66" s="98"/>
      <c r="ADW66" s="98"/>
      <c r="ADX66" s="98"/>
      <c r="ADY66" s="98"/>
      <c r="ADZ66" s="98"/>
      <c r="AEA66" s="98"/>
      <c r="AEB66" s="98"/>
      <c r="AEC66" s="98"/>
      <c r="AED66" s="98"/>
      <c r="AEE66" s="98"/>
      <c r="AEF66" s="98"/>
      <c r="AEG66" s="98"/>
      <c r="AEH66" s="98"/>
      <c r="AEI66" s="98"/>
      <c r="AEJ66" s="98"/>
      <c r="AEK66" s="98"/>
      <c r="AEL66" s="98"/>
      <c r="AEM66" s="98"/>
      <c r="AEN66" s="98"/>
      <c r="AEO66" s="98"/>
      <c r="AEP66" s="98"/>
      <c r="AEQ66" s="98"/>
      <c r="AER66" s="98"/>
      <c r="AES66" s="98"/>
      <c r="AET66" s="98"/>
      <c r="AEU66" s="98"/>
      <c r="AEV66" s="98"/>
      <c r="AEW66" s="98"/>
      <c r="AEX66" s="98"/>
      <c r="AEY66" s="98"/>
      <c r="AEZ66" s="98"/>
      <c r="AFA66" s="98"/>
      <c r="AFB66" s="98"/>
      <c r="AFC66" s="98"/>
      <c r="AFD66" s="98"/>
      <c r="AFE66" s="98"/>
      <c r="AFF66" s="98"/>
      <c r="AFG66" s="98"/>
      <c r="AFH66" s="98"/>
      <c r="AFI66" s="98"/>
      <c r="AFJ66" s="98"/>
      <c r="AFK66" s="98"/>
      <c r="AFL66" s="98"/>
      <c r="AFM66" s="98"/>
      <c r="AFN66" s="98"/>
      <c r="AFO66" s="98"/>
      <c r="AFP66" s="98"/>
      <c r="AFQ66" s="98"/>
      <c r="AFR66" s="98"/>
      <c r="AFS66" s="98"/>
      <c r="AFT66" s="98"/>
      <c r="AFU66" s="98"/>
      <c r="AFV66" s="98"/>
      <c r="AFW66" s="98"/>
      <c r="AFX66" s="98"/>
      <c r="AFY66" s="98"/>
      <c r="AFZ66" s="98"/>
      <c r="AGA66" s="98"/>
      <c r="AGB66" s="98"/>
      <c r="AGC66" s="98"/>
      <c r="AGD66" s="98"/>
      <c r="AGE66" s="98"/>
      <c r="AGF66" s="98"/>
      <c r="AGG66" s="98"/>
      <c r="AGH66" s="98"/>
      <c r="AGI66" s="98"/>
      <c r="AGJ66" s="98"/>
      <c r="AGK66" s="98"/>
      <c r="AGL66" s="98"/>
      <c r="AGM66" s="98"/>
      <c r="AGN66" s="98"/>
      <c r="AGO66" s="98"/>
      <c r="AGP66" s="98"/>
      <c r="AGQ66" s="98"/>
      <c r="AGR66" s="98"/>
      <c r="AGS66" s="98"/>
      <c r="AGT66" s="98"/>
      <c r="AGU66" s="98"/>
      <c r="AGV66" s="98"/>
      <c r="AGW66" s="98"/>
      <c r="AGX66" s="98"/>
      <c r="AGY66" s="98"/>
      <c r="AGZ66" s="98"/>
      <c r="AHA66" s="98"/>
      <c r="AHB66" s="98"/>
      <c r="AHC66" s="98"/>
      <c r="AHD66" s="98"/>
      <c r="AHE66" s="98"/>
      <c r="AHF66" s="98"/>
      <c r="AHG66" s="98"/>
      <c r="AHH66" s="98"/>
      <c r="AHI66" s="98"/>
      <c r="AHJ66" s="98"/>
      <c r="AHK66" s="98"/>
      <c r="AHL66" s="98"/>
      <c r="AHM66" s="98"/>
      <c r="AHN66" s="98"/>
      <c r="AHO66" s="98"/>
      <c r="AHP66" s="98"/>
      <c r="AHQ66" s="98"/>
      <c r="AHR66" s="98"/>
      <c r="AHS66" s="98"/>
      <c r="AHT66" s="98"/>
      <c r="AHU66" s="98"/>
      <c r="AHV66" s="98"/>
      <c r="AHW66" s="98"/>
      <c r="AHX66" s="98"/>
      <c r="AHY66" s="98"/>
      <c r="AHZ66" s="98"/>
      <c r="AIA66" s="98"/>
      <c r="AIB66" s="98"/>
      <c r="AIC66" s="98"/>
      <c r="AID66" s="98"/>
      <c r="AIE66" s="98"/>
      <c r="AIF66" s="98"/>
      <c r="AIG66" s="98"/>
      <c r="AIH66" s="98"/>
      <c r="AII66" s="98"/>
      <c r="AIJ66" s="98"/>
      <c r="AIK66" s="98"/>
      <c r="AIL66" s="98"/>
      <c r="AIM66" s="98"/>
      <c r="AIN66" s="98"/>
      <c r="AIO66" s="98"/>
      <c r="AIP66" s="98"/>
      <c r="AIQ66" s="98"/>
      <c r="AIR66" s="98"/>
      <c r="AIS66" s="98"/>
      <c r="AIT66" s="98"/>
      <c r="AIU66" s="98"/>
      <c r="AIV66" s="98"/>
      <c r="AIW66" s="98"/>
      <c r="AIX66" s="98"/>
      <c r="AIY66" s="98"/>
      <c r="AIZ66" s="98"/>
      <c r="AJA66" s="98"/>
      <c r="AJB66" s="98"/>
      <c r="AJC66" s="98"/>
      <c r="AJD66" s="98"/>
      <c r="AJE66" s="98"/>
      <c r="AJF66" s="98"/>
      <c r="AJG66" s="98"/>
      <c r="AJH66" s="98"/>
      <c r="AJI66" s="98"/>
      <c r="AJJ66" s="98"/>
      <c r="AJK66" s="98"/>
      <c r="AJL66" s="98"/>
      <c r="AJM66" s="98"/>
      <c r="AJN66" s="98"/>
      <c r="AJO66" s="98"/>
      <c r="AJP66" s="98"/>
      <c r="AJQ66" s="98"/>
      <c r="AJR66" s="98"/>
      <c r="AJS66" s="98"/>
      <c r="AJT66" s="98"/>
      <c r="AJU66" s="98"/>
      <c r="AJV66" s="98"/>
      <c r="AJW66" s="98"/>
      <c r="AJX66" s="98"/>
      <c r="AJY66" s="98"/>
      <c r="AJZ66" s="98"/>
      <c r="AKA66" s="98"/>
      <c r="AKB66" s="98"/>
      <c r="AKC66" s="98"/>
      <c r="AKD66" s="98"/>
      <c r="AKE66" s="98"/>
      <c r="AKF66" s="98"/>
      <c r="AKG66" s="98"/>
      <c r="AKH66" s="98"/>
      <c r="AKI66" s="98"/>
      <c r="AKJ66" s="98"/>
      <c r="AKK66" s="98"/>
      <c r="AKL66" s="98"/>
      <c r="AKM66" s="98"/>
      <c r="AKN66" s="98"/>
      <c r="AKO66" s="98"/>
      <c r="AKP66" s="98"/>
      <c r="AKQ66" s="98"/>
      <c r="AKR66" s="98"/>
      <c r="AKS66" s="98"/>
      <c r="AKT66" s="98"/>
      <c r="AKU66" s="98"/>
      <c r="AKV66" s="98"/>
      <c r="AKW66" s="98"/>
      <c r="AKX66" s="98"/>
      <c r="AKY66" s="98"/>
      <c r="AKZ66" s="98"/>
      <c r="ALA66" s="98"/>
      <c r="ALB66" s="98"/>
      <c r="ALC66" s="98"/>
      <c r="ALD66" s="98"/>
      <c r="ALE66" s="98"/>
      <c r="ALF66" s="98"/>
      <c r="ALG66" s="98"/>
      <c r="ALH66" s="98"/>
      <c r="ALI66" s="98"/>
      <c r="ALJ66" s="98"/>
      <c r="ALK66" s="98"/>
      <c r="ALL66" s="98"/>
      <c r="ALM66" s="98"/>
      <c r="ALN66" s="98"/>
      <c r="ALO66" s="98"/>
      <c r="ALP66" s="98"/>
      <c r="ALQ66" s="98"/>
      <c r="ALR66" s="98"/>
      <c r="ALS66" s="98"/>
      <c r="ALT66" s="98"/>
      <c r="ALU66" s="98"/>
      <c r="ALV66" s="98"/>
      <c r="ALW66" s="98"/>
      <c r="ALX66" s="98"/>
      <c r="ALY66" s="98"/>
      <c r="ALZ66" s="98"/>
      <c r="AMA66" s="98"/>
      <c r="AMB66" s="98"/>
      <c r="AMC66" s="98"/>
      <c r="AMD66" s="98"/>
      <c r="AME66" s="98"/>
      <c r="AMF66" s="98"/>
      <c r="AMG66" s="98"/>
      <c r="AMH66" s="98"/>
      <c r="AMI66" s="98"/>
      <c r="AMJ66" s="98"/>
    </row>
    <row r="67" spans="1:1024" customFormat="1" ht="27.6">
      <c r="A67" s="230"/>
      <c r="B67" s="230"/>
      <c r="C67" s="230"/>
      <c r="D67" s="230"/>
      <c r="E67" s="230"/>
      <c r="F67" s="230"/>
      <c r="G67" s="230"/>
      <c r="H67" s="240"/>
      <c r="I67" s="230"/>
      <c r="J67" s="230"/>
      <c r="K67" s="230"/>
      <c r="L67" s="230"/>
      <c r="M67" s="230"/>
      <c r="N67" s="230"/>
      <c r="O67" s="100" t="s">
        <v>432</v>
      </c>
      <c r="P67" s="100" t="s">
        <v>433</v>
      </c>
      <c r="Q67" s="100" t="s">
        <v>250</v>
      </c>
      <c r="R67" s="100" t="s">
        <v>434</v>
      </c>
      <c r="S67" s="103" t="s">
        <v>435</v>
      </c>
      <c r="T67" s="104">
        <v>4</v>
      </c>
      <c r="U67" s="104">
        <v>5</v>
      </c>
      <c r="V67" s="104">
        <v>4</v>
      </c>
      <c r="W67" s="104">
        <v>4</v>
      </c>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H67" s="98"/>
      <c r="HI67" s="98"/>
      <c r="HJ67" s="98"/>
      <c r="HK67" s="98"/>
      <c r="HL67" s="98"/>
      <c r="HM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c r="IR67" s="98"/>
      <c r="IS67" s="98"/>
      <c r="IT67" s="98"/>
      <c r="IU67" s="98"/>
      <c r="IV67" s="98"/>
      <c r="IW67" s="98"/>
      <c r="IX67" s="98"/>
      <c r="IY67" s="98"/>
      <c r="IZ67" s="98"/>
      <c r="JA67" s="98"/>
      <c r="JB67" s="98"/>
      <c r="JC67" s="98"/>
      <c r="JD67" s="98"/>
      <c r="JE67" s="98"/>
      <c r="JF67" s="98"/>
      <c r="JG67" s="98"/>
      <c r="JH67" s="98"/>
      <c r="JI67" s="98"/>
      <c r="JJ67" s="98"/>
      <c r="JK67" s="98"/>
      <c r="JL67" s="98"/>
      <c r="JM67" s="98"/>
      <c r="JN67" s="98"/>
      <c r="JO67" s="98"/>
      <c r="JP67" s="98"/>
      <c r="JQ67" s="98"/>
      <c r="JR67" s="98"/>
      <c r="JS67" s="98"/>
      <c r="JT67" s="98"/>
      <c r="JU67" s="98"/>
      <c r="JV67" s="98"/>
      <c r="JW67" s="98"/>
      <c r="JX67" s="98"/>
      <c r="JY67" s="98"/>
      <c r="JZ67" s="98"/>
      <c r="KA67" s="98"/>
      <c r="KB67" s="98"/>
      <c r="KC67" s="98"/>
      <c r="KD67" s="98"/>
      <c r="KE67" s="98"/>
      <c r="KF67" s="98"/>
      <c r="KG67" s="98"/>
      <c r="KH67" s="98"/>
      <c r="KI67" s="98"/>
      <c r="KJ67" s="98"/>
      <c r="KK67" s="98"/>
      <c r="KL67" s="98"/>
      <c r="KM67" s="98"/>
      <c r="KN67" s="98"/>
      <c r="KO67" s="98"/>
      <c r="KP67" s="98"/>
      <c r="KQ67" s="98"/>
      <c r="KR67" s="98"/>
      <c r="KS67" s="98"/>
      <c r="KT67" s="98"/>
      <c r="KU67" s="98"/>
      <c r="KV67" s="98"/>
      <c r="KW67" s="98"/>
      <c r="KX67" s="98"/>
      <c r="KY67" s="98"/>
      <c r="KZ67" s="98"/>
      <c r="LA67" s="98"/>
      <c r="LB67" s="98"/>
      <c r="LC67" s="98"/>
      <c r="LD67" s="98"/>
      <c r="LE67" s="98"/>
      <c r="LF67" s="98"/>
      <c r="LG67" s="98"/>
      <c r="LH67" s="98"/>
      <c r="LI67" s="98"/>
      <c r="LJ67" s="98"/>
      <c r="LK67" s="98"/>
      <c r="LL67" s="98"/>
      <c r="LM67" s="98"/>
      <c r="LN67" s="98"/>
      <c r="LO67" s="98"/>
      <c r="LP67" s="98"/>
      <c r="LQ67" s="98"/>
      <c r="LR67" s="98"/>
      <c r="LS67" s="98"/>
      <c r="LT67" s="98"/>
      <c r="LU67" s="98"/>
      <c r="LV67" s="98"/>
      <c r="LW67" s="98"/>
      <c r="LX67" s="98"/>
      <c r="LY67" s="98"/>
      <c r="LZ67" s="98"/>
      <c r="MA67" s="98"/>
      <c r="MB67" s="98"/>
      <c r="MC67" s="98"/>
      <c r="MD67" s="98"/>
      <c r="ME67" s="98"/>
      <c r="MF67" s="98"/>
      <c r="MG67" s="98"/>
      <c r="MH67" s="98"/>
      <c r="MI67" s="98"/>
      <c r="MJ67" s="98"/>
      <c r="MK67" s="98"/>
      <c r="ML67" s="98"/>
      <c r="MM67" s="98"/>
      <c r="MN67" s="98"/>
      <c r="MO67" s="98"/>
      <c r="MP67" s="98"/>
      <c r="MQ67" s="98"/>
      <c r="MR67" s="98"/>
      <c r="MS67" s="98"/>
      <c r="MT67" s="98"/>
      <c r="MU67" s="98"/>
      <c r="MV67" s="98"/>
      <c r="MW67" s="98"/>
      <c r="MX67" s="98"/>
      <c r="MY67" s="98"/>
      <c r="MZ67" s="98"/>
      <c r="NA67" s="98"/>
      <c r="NB67" s="98"/>
      <c r="NC67" s="98"/>
      <c r="ND67" s="98"/>
      <c r="NE67" s="98"/>
      <c r="NF67" s="98"/>
      <c r="NG67" s="98"/>
      <c r="NH67" s="98"/>
      <c r="NI67" s="98"/>
      <c r="NJ67" s="98"/>
      <c r="NK67" s="98"/>
      <c r="NL67" s="98"/>
      <c r="NM67" s="98"/>
      <c r="NN67" s="98"/>
      <c r="NO67" s="98"/>
      <c r="NP67" s="98"/>
      <c r="NQ67" s="98"/>
      <c r="NR67" s="98"/>
      <c r="NS67" s="98"/>
      <c r="NT67" s="98"/>
      <c r="NU67" s="98"/>
      <c r="NV67" s="98"/>
      <c r="NW67" s="98"/>
      <c r="NX67" s="98"/>
      <c r="NY67" s="98"/>
      <c r="NZ67" s="98"/>
      <c r="OA67" s="98"/>
      <c r="OB67" s="98"/>
      <c r="OC67" s="98"/>
      <c r="OD67" s="98"/>
      <c r="OE67" s="98"/>
      <c r="OF67" s="98"/>
      <c r="OG67" s="98"/>
      <c r="OH67" s="98"/>
      <c r="OI67" s="98"/>
      <c r="OJ67" s="98"/>
      <c r="OK67" s="98"/>
      <c r="OL67" s="98"/>
      <c r="OM67" s="98"/>
      <c r="ON67" s="98"/>
      <c r="OO67" s="98"/>
      <c r="OP67" s="98"/>
      <c r="OQ67" s="98"/>
      <c r="OR67" s="98"/>
      <c r="OS67" s="98"/>
      <c r="OT67" s="98"/>
      <c r="OU67" s="98"/>
      <c r="OV67" s="98"/>
      <c r="OW67" s="98"/>
      <c r="OX67" s="98"/>
      <c r="OY67" s="98"/>
      <c r="OZ67" s="98"/>
      <c r="PA67" s="98"/>
      <c r="PB67" s="98"/>
      <c r="PC67" s="98"/>
      <c r="PD67" s="98"/>
      <c r="PE67" s="98"/>
      <c r="PF67" s="98"/>
      <c r="PG67" s="98"/>
      <c r="PH67" s="98"/>
      <c r="PI67" s="98"/>
      <c r="PJ67" s="98"/>
      <c r="PK67" s="98"/>
      <c r="PL67" s="98"/>
      <c r="PM67" s="98"/>
      <c r="PN67" s="98"/>
      <c r="PO67" s="98"/>
      <c r="PP67" s="98"/>
      <c r="PQ67" s="98"/>
      <c r="PR67" s="98"/>
      <c r="PS67" s="98"/>
      <c r="PT67" s="98"/>
      <c r="PU67" s="98"/>
      <c r="PV67" s="98"/>
      <c r="PW67" s="98"/>
      <c r="PX67" s="98"/>
      <c r="PY67" s="98"/>
      <c r="PZ67" s="98"/>
      <c r="QA67" s="98"/>
      <c r="QB67" s="98"/>
      <c r="QC67" s="98"/>
      <c r="QD67" s="98"/>
      <c r="QE67" s="98"/>
      <c r="QF67" s="98"/>
      <c r="QG67" s="98"/>
      <c r="QH67" s="98"/>
      <c r="QI67" s="98"/>
      <c r="QJ67" s="98"/>
      <c r="QK67" s="98"/>
      <c r="QL67" s="98"/>
      <c r="QM67" s="98"/>
      <c r="QN67" s="98"/>
      <c r="QO67" s="98"/>
      <c r="QP67" s="98"/>
      <c r="QQ67" s="98"/>
      <c r="QR67" s="98"/>
      <c r="QS67" s="98"/>
      <c r="QT67" s="98"/>
      <c r="QU67" s="98"/>
      <c r="QV67" s="98"/>
      <c r="QW67" s="98"/>
      <c r="QX67" s="98"/>
      <c r="QY67" s="98"/>
      <c r="QZ67" s="98"/>
      <c r="RA67" s="98"/>
      <c r="RB67" s="98"/>
      <c r="RC67" s="98"/>
      <c r="RD67" s="98"/>
      <c r="RE67" s="98"/>
      <c r="RF67" s="98"/>
      <c r="RG67" s="98"/>
      <c r="RH67" s="98"/>
      <c r="RI67" s="98"/>
      <c r="RJ67" s="98"/>
      <c r="RK67" s="98"/>
      <c r="RL67" s="98"/>
      <c r="RM67" s="98"/>
      <c r="RN67" s="98"/>
      <c r="RO67" s="98"/>
      <c r="RP67" s="98"/>
      <c r="RQ67" s="98"/>
      <c r="RR67" s="98"/>
      <c r="RS67" s="98"/>
      <c r="RT67" s="98"/>
      <c r="RU67" s="98"/>
      <c r="RV67" s="98"/>
      <c r="RW67" s="98"/>
      <c r="RX67" s="98"/>
      <c r="RY67" s="98"/>
      <c r="RZ67" s="98"/>
      <c r="SA67" s="98"/>
      <c r="SB67" s="98"/>
      <c r="SC67" s="98"/>
      <c r="SD67" s="98"/>
      <c r="SE67" s="98"/>
      <c r="SF67" s="98"/>
      <c r="SG67" s="98"/>
      <c r="SH67" s="98"/>
      <c r="SI67" s="98"/>
      <c r="SJ67" s="98"/>
      <c r="SK67" s="98"/>
      <c r="SL67" s="98"/>
      <c r="SM67" s="98"/>
      <c r="SN67" s="98"/>
      <c r="SO67" s="98"/>
      <c r="SP67" s="98"/>
      <c r="SQ67" s="98"/>
      <c r="SR67" s="98"/>
      <c r="SS67" s="98"/>
      <c r="ST67" s="98"/>
      <c r="SU67" s="98"/>
      <c r="SV67" s="98"/>
      <c r="SW67" s="98"/>
      <c r="SX67" s="98"/>
      <c r="SY67" s="98"/>
      <c r="SZ67" s="98"/>
      <c r="TA67" s="98"/>
      <c r="TB67" s="98"/>
      <c r="TC67" s="98"/>
      <c r="TD67" s="98"/>
      <c r="TE67" s="98"/>
      <c r="TF67" s="98"/>
      <c r="TG67" s="98"/>
      <c r="TH67" s="98"/>
      <c r="TI67" s="98"/>
      <c r="TJ67" s="98"/>
      <c r="TK67" s="98"/>
      <c r="TL67" s="98"/>
      <c r="TM67" s="98"/>
      <c r="TN67" s="98"/>
      <c r="TO67" s="98"/>
      <c r="TP67" s="98"/>
      <c r="TQ67" s="98"/>
      <c r="TR67" s="98"/>
      <c r="TS67" s="98"/>
      <c r="TT67" s="98"/>
      <c r="TU67" s="98"/>
      <c r="TV67" s="98"/>
      <c r="TW67" s="98"/>
      <c r="TX67" s="98"/>
      <c r="TY67" s="98"/>
      <c r="TZ67" s="98"/>
      <c r="UA67" s="98"/>
      <c r="UB67" s="98"/>
      <c r="UC67" s="98"/>
      <c r="UD67" s="98"/>
      <c r="UE67" s="98"/>
      <c r="UF67" s="98"/>
      <c r="UG67" s="98"/>
      <c r="UH67" s="98"/>
      <c r="UI67" s="98"/>
      <c r="UJ67" s="98"/>
      <c r="UK67" s="98"/>
      <c r="UL67" s="98"/>
      <c r="UM67" s="98"/>
      <c r="UN67" s="98"/>
      <c r="UO67" s="98"/>
      <c r="UP67" s="98"/>
      <c r="UQ67" s="98"/>
      <c r="UR67" s="98"/>
      <c r="US67" s="98"/>
      <c r="UT67" s="98"/>
      <c r="UU67" s="98"/>
      <c r="UV67" s="98"/>
      <c r="UW67" s="98"/>
      <c r="UX67" s="98"/>
      <c r="UY67" s="98"/>
      <c r="UZ67" s="98"/>
      <c r="VA67" s="98"/>
      <c r="VB67" s="98"/>
      <c r="VC67" s="98"/>
      <c r="VD67" s="98"/>
      <c r="VE67" s="98"/>
      <c r="VF67" s="98"/>
      <c r="VG67" s="98"/>
      <c r="VH67" s="98"/>
      <c r="VI67" s="98"/>
      <c r="VJ67" s="98"/>
      <c r="VK67" s="98"/>
      <c r="VL67" s="98"/>
      <c r="VM67" s="98"/>
      <c r="VN67" s="98"/>
      <c r="VO67" s="98"/>
      <c r="VP67" s="98"/>
      <c r="VQ67" s="98"/>
      <c r="VR67" s="98"/>
      <c r="VS67" s="98"/>
      <c r="VT67" s="98"/>
      <c r="VU67" s="98"/>
      <c r="VV67" s="98"/>
      <c r="VW67" s="98"/>
      <c r="VX67" s="98"/>
      <c r="VY67" s="98"/>
      <c r="VZ67" s="98"/>
      <c r="WA67" s="98"/>
      <c r="WB67" s="98"/>
      <c r="WC67" s="98"/>
      <c r="WD67" s="98"/>
      <c r="WE67" s="98"/>
      <c r="WF67" s="98"/>
      <c r="WG67" s="98"/>
      <c r="WH67" s="98"/>
      <c r="WI67" s="98"/>
      <c r="WJ67" s="98"/>
      <c r="WK67" s="98"/>
      <c r="WL67" s="98"/>
      <c r="WM67" s="98"/>
      <c r="WN67" s="98"/>
      <c r="WO67" s="98"/>
      <c r="WP67" s="98"/>
      <c r="WQ67" s="98"/>
      <c r="WR67" s="98"/>
      <c r="WS67" s="98"/>
      <c r="WT67" s="98"/>
      <c r="WU67" s="98"/>
      <c r="WV67" s="98"/>
      <c r="WW67" s="98"/>
      <c r="WX67" s="98"/>
      <c r="WY67" s="98"/>
      <c r="WZ67" s="98"/>
      <c r="XA67" s="98"/>
      <c r="XB67" s="98"/>
      <c r="XC67" s="98"/>
      <c r="XD67" s="98"/>
      <c r="XE67" s="98"/>
      <c r="XF67" s="98"/>
      <c r="XG67" s="98"/>
      <c r="XH67" s="98"/>
      <c r="XI67" s="98"/>
      <c r="XJ67" s="98"/>
      <c r="XK67" s="98"/>
      <c r="XL67" s="98"/>
      <c r="XM67" s="98"/>
      <c r="XN67" s="98"/>
      <c r="XO67" s="98"/>
      <c r="XP67" s="98"/>
      <c r="XQ67" s="98"/>
      <c r="XR67" s="98"/>
      <c r="XS67" s="98"/>
      <c r="XT67" s="98"/>
      <c r="XU67" s="98"/>
      <c r="XV67" s="98"/>
      <c r="XW67" s="98"/>
      <c r="XX67" s="98"/>
      <c r="XY67" s="98"/>
      <c r="XZ67" s="98"/>
      <c r="YA67" s="98"/>
      <c r="YB67" s="98"/>
      <c r="YC67" s="98"/>
      <c r="YD67" s="98"/>
      <c r="YE67" s="98"/>
      <c r="YF67" s="98"/>
      <c r="YG67" s="98"/>
      <c r="YH67" s="98"/>
      <c r="YI67" s="98"/>
      <c r="YJ67" s="98"/>
      <c r="YK67" s="98"/>
      <c r="YL67" s="98"/>
      <c r="YM67" s="98"/>
      <c r="YN67" s="98"/>
      <c r="YO67" s="98"/>
      <c r="YP67" s="98"/>
      <c r="YQ67" s="98"/>
      <c r="YR67" s="98"/>
      <c r="YS67" s="98"/>
      <c r="YT67" s="98"/>
      <c r="YU67" s="98"/>
      <c r="YV67" s="98"/>
      <c r="YW67" s="98"/>
      <c r="YX67" s="98"/>
      <c r="YY67" s="98"/>
      <c r="YZ67" s="98"/>
      <c r="ZA67" s="98"/>
      <c r="ZB67" s="98"/>
      <c r="ZC67" s="98"/>
      <c r="ZD67" s="98"/>
      <c r="ZE67" s="98"/>
      <c r="ZF67" s="98"/>
      <c r="ZG67" s="98"/>
      <c r="ZH67" s="98"/>
      <c r="ZI67" s="98"/>
      <c r="ZJ67" s="98"/>
      <c r="ZK67" s="98"/>
      <c r="ZL67" s="98"/>
      <c r="ZM67" s="98"/>
      <c r="ZN67" s="98"/>
      <c r="ZO67" s="98"/>
      <c r="ZP67" s="98"/>
      <c r="ZQ67" s="98"/>
      <c r="ZR67" s="98"/>
      <c r="ZS67" s="98"/>
      <c r="ZT67" s="98"/>
      <c r="ZU67" s="98"/>
      <c r="ZV67" s="98"/>
      <c r="ZW67" s="98"/>
      <c r="ZX67" s="98"/>
      <c r="ZY67" s="98"/>
      <c r="ZZ67" s="98"/>
      <c r="AAA67" s="98"/>
      <c r="AAB67" s="98"/>
      <c r="AAC67" s="98"/>
      <c r="AAD67" s="98"/>
      <c r="AAE67" s="98"/>
      <c r="AAF67" s="98"/>
      <c r="AAG67" s="98"/>
      <c r="AAH67" s="98"/>
      <c r="AAI67" s="98"/>
      <c r="AAJ67" s="98"/>
      <c r="AAK67" s="98"/>
      <c r="AAL67" s="98"/>
      <c r="AAM67" s="98"/>
      <c r="AAN67" s="98"/>
      <c r="AAO67" s="98"/>
      <c r="AAP67" s="98"/>
      <c r="AAQ67" s="98"/>
      <c r="AAR67" s="98"/>
      <c r="AAS67" s="98"/>
      <c r="AAT67" s="98"/>
      <c r="AAU67" s="98"/>
      <c r="AAV67" s="98"/>
      <c r="AAW67" s="98"/>
      <c r="AAX67" s="98"/>
      <c r="AAY67" s="98"/>
      <c r="AAZ67" s="98"/>
      <c r="ABA67" s="98"/>
      <c r="ABB67" s="98"/>
      <c r="ABC67" s="98"/>
      <c r="ABD67" s="98"/>
      <c r="ABE67" s="98"/>
      <c r="ABF67" s="98"/>
      <c r="ABG67" s="98"/>
      <c r="ABH67" s="98"/>
      <c r="ABI67" s="98"/>
      <c r="ABJ67" s="98"/>
      <c r="ABK67" s="98"/>
      <c r="ABL67" s="98"/>
      <c r="ABM67" s="98"/>
      <c r="ABN67" s="98"/>
      <c r="ABO67" s="98"/>
      <c r="ABP67" s="98"/>
      <c r="ABQ67" s="98"/>
      <c r="ABR67" s="98"/>
      <c r="ABS67" s="98"/>
      <c r="ABT67" s="98"/>
      <c r="ABU67" s="98"/>
      <c r="ABV67" s="98"/>
      <c r="ABW67" s="98"/>
      <c r="ABX67" s="98"/>
      <c r="ABY67" s="98"/>
      <c r="ABZ67" s="98"/>
      <c r="ACA67" s="98"/>
      <c r="ACB67" s="98"/>
      <c r="ACC67" s="98"/>
      <c r="ACD67" s="98"/>
      <c r="ACE67" s="98"/>
      <c r="ACF67" s="98"/>
      <c r="ACG67" s="98"/>
      <c r="ACH67" s="98"/>
      <c r="ACI67" s="98"/>
      <c r="ACJ67" s="98"/>
      <c r="ACK67" s="98"/>
      <c r="ACL67" s="98"/>
      <c r="ACM67" s="98"/>
      <c r="ACN67" s="98"/>
      <c r="ACO67" s="98"/>
      <c r="ACP67" s="98"/>
      <c r="ACQ67" s="98"/>
      <c r="ACR67" s="98"/>
      <c r="ACS67" s="98"/>
      <c r="ACT67" s="98"/>
      <c r="ACU67" s="98"/>
      <c r="ACV67" s="98"/>
      <c r="ACW67" s="98"/>
      <c r="ACX67" s="98"/>
      <c r="ACY67" s="98"/>
      <c r="ACZ67" s="98"/>
      <c r="ADA67" s="98"/>
      <c r="ADB67" s="98"/>
      <c r="ADC67" s="98"/>
      <c r="ADD67" s="98"/>
      <c r="ADE67" s="98"/>
      <c r="ADF67" s="98"/>
      <c r="ADG67" s="98"/>
      <c r="ADH67" s="98"/>
      <c r="ADI67" s="98"/>
      <c r="ADJ67" s="98"/>
      <c r="ADK67" s="98"/>
      <c r="ADL67" s="98"/>
      <c r="ADM67" s="98"/>
      <c r="ADN67" s="98"/>
      <c r="ADO67" s="98"/>
      <c r="ADP67" s="98"/>
      <c r="ADQ67" s="98"/>
      <c r="ADR67" s="98"/>
      <c r="ADS67" s="98"/>
      <c r="ADT67" s="98"/>
      <c r="ADU67" s="98"/>
      <c r="ADV67" s="98"/>
      <c r="ADW67" s="98"/>
      <c r="ADX67" s="98"/>
      <c r="ADY67" s="98"/>
      <c r="ADZ67" s="98"/>
      <c r="AEA67" s="98"/>
      <c r="AEB67" s="98"/>
      <c r="AEC67" s="98"/>
      <c r="AED67" s="98"/>
      <c r="AEE67" s="98"/>
      <c r="AEF67" s="98"/>
      <c r="AEG67" s="98"/>
      <c r="AEH67" s="98"/>
      <c r="AEI67" s="98"/>
      <c r="AEJ67" s="98"/>
      <c r="AEK67" s="98"/>
      <c r="AEL67" s="98"/>
      <c r="AEM67" s="98"/>
      <c r="AEN67" s="98"/>
      <c r="AEO67" s="98"/>
      <c r="AEP67" s="98"/>
      <c r="AEQ67" s="98"/>
      <c r="AER67" s="98"/>
      <c r="AES67" s="98"/>
      <c r="AET67" s="98"/>
      <c r="AEU67" s="98"/>
      <c r="AEV67" s="98"/>
      <c r="AEW67" s="98"/>
      <c r="AEX67" s="98"/>
      <c r="AEY67" s="98"/>
      <c r="AEZ67" s="98"/>
      <c r="AFA67" s="98"/>
      <c r="AFB67" s="98"/>
      <c r="AFC67" s="98"/>
      <c r="AFD67" s="98"/>
      <c r="AFE67" s="98"/>
      <c r="AFF67" s="98"/>
      <c r="AFG67" s="98"/>
      <c r="AFH67" s="98"/>
      <c r="AFI67" s="98"/>
      <c r="AFJ67" s="98"/>
      <c r="AFK67" s="98"/>
      <c r="AFL67" s="98"/>
      <c r="AFM67" s="98"/>
      <c r="AFN67" s="98"/>
      <c r="AFO67" s="98"/>
      <c r="AFP67" s="98"/>
      <c r="AFQ67" s="98"/>
      <c r="AFR67" s="98"/>
      <c r="AFS67" s="98"/>
      <c r="AFT67" s="98"/>
      <c r="AFU67" s="98"/>
      <c r="AFV67" s="98"/>
      <c r="AFW67" s="98"/>
      <c r="AFX67" s="98"/>
      <c r="AFY67" s="98"/>
      <c r="AFZ67" s="98"/>
      <c r="AGA67" s="98"/>
      <c r="AGB67" s="98"/>
      <c r="AGC67" s="98"/>
      <c r="AGD67" s="98"/>
      <c r="AGE67" s="98"/>
      <c r="AGF67" s="98"/>
      <c r="AGG67" s="98"/>
      <c r="AGH67" s="98"/>
      <c r="AGI67" s="98"/>
      <c r="AGJ67" s="98"/>
      <c r="AGK67" s="98"/>
      <c r="AGL67" s="98"/>
      <c r="AGM67" s="98"/>
      <c r="AGN67" s="98"/>
      <c r="AGO67" s="98"/>
      <c r="AGP67" s="98"/>
      <c r="AGQ67" s="98"/>
      <c r="AGR67" s="98"/>
      <c r="AGS67" s="98"/>
      <c r="AGT67" s="98"/>
      <c r="AGU67" s="98"/>
      <c r="AGV67" s="98"/>
      <c r="AGW67" s="98"/>
      <c r="AGX67" s="98"/>
      <c r="AGY67" s="98"/>
      <c r="AGZ67" s="98"/>
      <c r="AHA67" s="98"/>
      <c r="AHB67" s="98"/>
      <c r="AHC67" s="98"/>
      <c r="AHD67" s="98"/>
      <c r="AHE67" s="98"/>
      <c r="AHF67" s="98"/>
      <c r="AHG67" s="98"/>
      <c r="AHH67" s="98"/>
      <c r="AHI67" s="98"/>
      <c r="AHJ67" s="98"/>
      <c r="AHK67" s="98"/>
      <c r="AHL67" s="98"/>
      <c r="AHM67" s="98"/>
      <c r="AHN67" s="98"/>
      <c r="AHO67" s="98"/>
      <c r="AHP67" s="98"/>
      <c r="AHQ67" s="98"/>
      <c r="AHR67" s="98"/>
      <c r="AHS67" s="98"/>
      <c r="AHT67" s="98"/>
      <c r="AHU67" s="98"/>
      <c r="AHV67" s="98"/>
      <c r="AHW67" s="98"/>
      <c r="AHX67" s="98"/>
      <c r="AHY67" s="98"/>
      <c r="AHZ67" s="98"/>
      <c r="AIA67" s="98"/>
      <c r="AIB67" s="98"/>
      <c r="AIC67" s="98"/>
      <c r="AID67" s="98"/>
      <c r="AIE67" s="98"/>
      <c r="AIF67" s="98"/>
      <c r="AIG67" s="98"/>
      <c r="AIH67" s="98"/>
      <c r="AII67" s="98"/>
      <c r="AIJ67" s="98"/>
      <c r="AIK67" s="98"/>
      <c r="AIL67" s="98"/>
      <c r="AIM67" s="98"/>
      <c r="AIN67" s="98"/>
      <c r="AIO67" s="98"/>
      <c r="AIP67" s="98"/>
      <c r="AIQ67" s="98"/>
      <c r="AIR67" s="98"/>
      <c r="AIS67" s="98"/>
      <c r="AIT67" s="98"/>
      <c r="AIU67" s="98"/>
      <c r="AIV67" s="98"/>
      <c r="AIW67" s="98"/>
      <c r="AIX67" s="98"/>
      <c r="AIY67" s="98"/>
      <c r="AIZ67" s="98"/>
      <c r="AJA67" s="98"/>
      <c r="AJB67" s="98"/>
      <c r="AJC67" s="98"/>
      <c r="AJD67" s="98"/>
      <c r="AJE67" s="98"/>
      <c r="AJF67" s="98"/>
      <c r="AJG67" s="98"/>
      <c r="AJH67" s="98"/>
      <c r="AJI67" s="98"/>
      <c r="AJJ67" s="98"/>
      <c r="AJK67" s="98"/>
      <c r="AJL67" s="98"/>
      <c r="AJM67" s="98"/>
      <c r="AJN67" s="98"/>
      <c r="AJO67" s="98"/>
      <c r="AJP67" s="98"/>
      <c r="AJQ67" s="98"/>
      <c r="AJR67" s="98"/>
      <c r="AJS67" s="98"/>
      <c r="AJT67" s="98"/>
      <c r="AJU67" s="98"/>
      <c r="AJV67" s="98"/>
      <c r="AJW67" s="98"/>
      <c r="AJX67" s="98"/>
      <c r="AJY67" s="98"/>
      <c r="AJZ67" s="98"/>
      <c r="AKA67" s="98"/>
      <c r="AKB67" s="98"/>
      <c r="AKC67" s="98"/>
      <c r="AKD67" s="98"/>
      <c r="AKE67" s="98"/>
      <c r="AKF67" s="98"/>
      <c r="AKG67" s="98"/>
      <c r="AKH67" s="98"/>
      <c r="AKI67" s="98"/>
      <c r="AKJ67" s="98"/>
      <c r="AKK67" s="98"/>
      <c r="AKL67" s="98"/>
      <c r="AKM67" s="98"/>
      <c r="AKN67" s="98"/>
      <c r="AKO67" s="98"/>
      <c r="AKP67" s="98"/>
      <c r="AKQ67" s="98"/>
      <c r="AKR67" s="98"/>
      <c r="AKS67" s="98"/>
      <c r="AKT67" s="98"/>
      <c r="AKU67" s="98"/>
      <c r="AKV67" s="98"/>
      <c r="AKW67" s="98"/>
      <c r="AKX67" s="98"/>
      <c r="AKY67" s="98"/>
      <c r="AKZ67" s="98"/>
      <c r="ALA67" s="98"/>
      <c r="ALB67" s="98"/>
      <c r="ALC67" s="98"/>
      <c r="ALD67" s="98"/>
      <c r="ALE67" s="98"/>
      <c r="ALF67" s="98"/>
      <c r="ALG67" s="98"/>
      <c r="ALH67" s="98"/>
      <c r="ALI67" s="98"/>
      <c r="ALJ67" s="98"/>
      <c r="ALK67" s="98"/>
      <c r="ALL67" s="98"/>
      <c r="ALM67" s="98"/>
      <c r="ALN67" s="98"/>
      <c r="ALO67" s="98"/>
      <c r="ALP67" s="98"/>
      <c r="ALQ67" s="98"/>
      <c r="ALR67" s="98"/>
      <c r="ALS67" s="98"/>
      <c r="ALT67" s="98"/>
      <c r="ALU67" s="98"/>
      <c r="ALV67" s="98"/>
      <c r="ALW67" s="98"/>
      <c r="ALX67" s="98"/>
      <c r="ALY67" s="98"/>
      <c r="ALZ67" s="98"/>
      <c r="AMA67" s="98"/>
      <c r="AMB67" s="98"/>
      <c r="AMC67" s="98"/>
      <c r="AMD67" s="98"/>
      <c r="AME67" s="98"/>
      <c r="AMF67" s="98"/>
      <c r="AMG67" s="98"/>
      <c r="AMH67" s="98"/>
      <c r="AMI67" s="98"/>
      <c r="AMJ67" s="98"/>
    </row>
    <row r="68" spans="1:1024" customFormat="1" ht="27.6">
      <c r="A68" s="230"/>
      <c r="B68" s="230"/>
      <c r="C68" s="230"/>
      <c r="D68" s="230"/>
      <c r="E68" s="230"/>
      <c r="F68" s="230"/>
      <c r="G68" s="230"/>
      <c r="H68" s="240"/>
      <c r="I68" s="230"/>
      <c r="J68" s="230"/>
      <c r="K68" s="230"/>
      <c r="L68" s="230"/>
      <c r="M68" s="230"/>
      <c r="N68" s="230"/>
      <c r="O68" s="100" t="s">
        <v>436</v>
      </c>
      <c r="P68" s="100" t="s">
        <v>437</v>
      </c>
      <c r="Q68" s="100" t="s">
        <v>250</v>
      </c>
      <c r="R68" s="230" t="s">
        <v>438</v>
      </c>
      <c r="S68" s="279" t="s">
        <v>439</v>
      </c>
      <c r="T68" s="230">
        <v>196</v>
      </c>
      <c r="U68" s="230">
        <v>197</v>
      </c>
      <c r="V68" s="230">
        <v>197</v>
      </c>
      <c r="W68" s="230">
        <v>197</v>
      </c>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H68" s="98"/>
      <c r="HI68" s="98"/>
      <c r="HJ68" s="98"/>
      <c r="HK68" s="98"/>
      <c r="HL68" s="98"/>
      <c r="HM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c r="IU68" s="98"/>
      <c r="IV68" s="98"/>
      <c r="IW68" s="98"/>
      <c r="IX68" s="98"/>
      <c r="IY68" s="98"/>
      <c r="IZ68" s="98"/>
      <c r="JA68" s="98"/>
      <c r="JB68" s="98"/>
      <c r="JC68" s="98"/>
      <c r="JD68" s="98"/>
      <c r="JE68" s="98"/>
      <c r="JF68" s="98"/>
      <c r="JG68" s="98"/>
      <c r="JH68" s="98"/>
      <c r="JI68" s="98"/>
      <c r="JJ68" s="98"/>
      <c r="JK68" s="98"/>
      <c r="JL68" s="98"/>
      <c r="JM68" s="98"/>
      <c r="JN68" s="98"/>
      <c r="JO68" s="98"/>
      <c r="JP68" s="98"/>
      <c r="JQ68" s="98"/>
      <c r="JR68" s="98"/>
      <c r="JS68" s="98"/>
      <c r="JT68" s="98"/>
      <c r="JU68" s="98"/>
      <c r="JV68" s="98"/>
      <c r="JW68" s="98"/>
      <c r="JX68" s="98"/>
      <c r="JY68" s="98"/>
      <c r="JZ68" s="98"/>
      <c r="KA68" s="98"/>
      <c r="KB68" s="98"/>
      <c r="KC68" s="98"/>
      <c r="KD68" s="98"/>
      <c r="KE68" s="98"/>
      <c r="KF68" s="98"/>
      <c r="KG68" s="98"/>
      <c r="KH68" s="98"/>
      <c r="KI68" s="98"/>
      <c r="KJ68" s="98"/>
      <c r="KK68" s="98"/>
      <c r="KL68" s="98"/>
      <c r="KM68" s="98"/>
      <c r="KN68" s="98"/>
      <c r="KO68" s="98"/>
      <c r="KP68" s="98"/>
      <c r="KQ68" s="98"/>
      <c r="KR68" s="98"/>
      <c r="KS68" s="98"/>
      <c r="KT68" s="98"/>
      <c r="KU68" s="98"/>
      <c r="KV68" s="98"/>
      <c r="KW68" s="98"/>
      <c r="KX68" s="98"/>
      <c r="KY68" s="98"/>
      <c r="KZ68" s="98"/>
      <c r="LA68" s="98"/>
      <c r="LB68" s="98"/>
      <c r="LC68" s="98"/>
      <c r="LD68" s="98"/>
      <c r="LE68" s="98"/>
      <c r="LF68" s="98"/>
      <c r="LG68" s="98"/>
      <c r="LH68" s="98"/>
      <c r="LI68" s="98"/>
      <c r="LJ68" s="98"/>
      <c r="LK68" s="98"/>
      <c r="LL68" s="98"/>
      <c r="LM68" s="98"/>
      <c r="LN68" s="98"/>
      <c r="LO68" s="98"/>
      <c r="LP68" s="98"/>
      <c r="LQ68" s="98"/>
      <c r="LR68" s="98"/>
      <c r="LS68" s="98"/>
      <c r="LT68" s="98"/>
      <c r="LU68" s="98"/>
      <c r="LV68" s="98"/>
      <c r="LW68" s="98"/>
      <c r="LX68" s="98"/>
      <c r="LY68" s="98"/>
      <c r="LZ68" s="98"/>
      <c r="MA68" s="98"/>
      <c r="MB68" s="98"/>
      <c r="MC68" s="98"/>
      <c r="MD68" s="98"/>
      <c r="ME68" s="98"/>
      <c r="MF68" s="98"/>
      <c r="MG68" s="98"/>
      <c r="MH68" s="98"/>
      <c r="MI68" s="98"/>
      <c r="MJ68" s="98"/>
      <c r="MK68" s="98"/>
      <c r="ML68" s="98"/>
      <c r="MM68" s="98"/>
      <c r="MN68" s="98"/>
      <c r="MO68" s="98"/>
      <c r="MP68" s="98"/>
      <c r="MQ68" s="98"/>
      <c r="MR68" s="98"/>
      <c r="MS68" s="98"/>
      <c r="MT68" s="98"/>
      <c r="MU68" s="98"/>
      <c r="MV68" s="98"/>
      <c r="MW68" s="98"/>
      <c r="MX68" s="98"/>
      <c r="MY68" s="98"/>
      <c r="MZ68" s="98"/>
      <c r="NA68" s="98"/>
      <c r="NB68" s="98"/>
      <c r="NC68" s="98"/>
      <c r="ND68" s="98"/>
      <c r="NE68" s="98"/>
      <c r="NF68" s="98"/>
      <c r="NG68" s="98"/>
      <c r="NH68" s="98"/>
      <c r="NI68" s="98"/>
      <c r="NJ68" s="98"/>
      <c r="NK68" s="98"/>
      <c r="NL68" s="98"/>
      <c r="NM68" s="98"/>
      <c r="NN68" s="98"/>
      <c r="NO68" s="98"/>
      <c r="NP68" s="98"/>
      <c r="NQ68" s="98"/>
      <c r="NR68" s="98"/>
      <c r="NS68" s="98"/>
      <c r="NT68" s="98"/>
      <c r="NU68" s="98"/>
      <c r="NV68" s="98"/>
      <c r="NW68" s="98"/>
      <c r="NX68" s="98"/>
      <c r="NY68" s="98"/>
      <c r="NZ68" s="98"/>
      <c r="OA68" s="98"/>
      <c r="OB68" s="98"/>
      <c r="OC68" s="98"/>
      <c r="OD68" s="98"/>
      <c r="OE68" s="98"/>
      <c r="OF68" s="98"/>
      <c r="OG68" s="98"/>
      <c r="OH68" s="98"/>
      <c r="OI68" s="98"/>
      <c r="OJ68" s="98"/>
      <c r="OK68" s="98"/>
      <c r="OL68" s="98"/>
      <c r="OM68" s="98"/>
      <c r="ON68" s="98"/>
      <c r="OO68" s="98"/>
      <c r="OP68" s="98"/>
      <c r="OQ68" s="98"/>
      <c r="OR68" s="98"/>
      <c r="OS68" s="98"/>
      <c r="OT68" s="98"/>
      <c r="OU68" s="98"/>
      <c r="OV68" s="98"/>
      <c r="OW68" s="98"/>
      <c r="OX68" s="98"/>
      <c r="OY68" s="98"/>
      <c r="OZ68" s="98"/>
      <c r="PA68" s="98"/>
      <c r="PB68" s="98"/>
      <c r="PC68" s="98"/>
      <c r="PD68" s="98"/>
      <c r="PE68" s="98"/>
      <c r="PF68" s="98"/>
      <c r="PG68" s="98"/>
      <c r="PH68" s="98"/>
      <c r="PI68" s="98"/>
      <c r="PJ68" s="98"/>
      <c r="PK68" s="98"/>
      <c r="PL68" s="98"/>
      <c r="PM68" s="98"/>
      <c r="PN68" s="98"/>
      <c r="PO68" s="98"/>
      <c r="PP68" s="98"/>
      <c r="PQ68" s="98"/>
      <c r="PR68" s="98"/>
      <c r="PS68" s="98"/>
      <c r="PT68" s="98"/>
      <c r="PU68" s="98"/>
      <c r="PV68" s="98"/>
      <c r="PW68" s="98"/>
      <c r="PX68" s="98"/>
      <c r="PY68" s="98"/>
      <c r="PZ68" s="98"/>
      <c r="QA68" s="98"/>
      <c r="QB68" s="98"/>
      <c r="QC68" s="98"/>
      <c r="QD68" s="98"/>
      <c r="QE68" s="98"/>
      <c r="QF68" s="98"/>
      <c r="QG68" s="98"/>
      <c r="QH68" s="98"/>
      <c r="QI68" s="98"/>
      <c r="QJ68" s="98"/>
      <c r="QK68" s="98"/>
      <c r="QL68" s="98"/>
      <c r="QM68" s="98"/>
      <c r="QN68" s="98"/>
      <c r="QO68" s="98"/>
      <c r="QP68" s="98"/>
      <c r="QQ68" s="98"/>
      <c r="QR68" s="98"/>
      <c r="QS68" s="98"/>
      <c r="QT68" s="98"/>
      <c r="QU68" s="98"/>
      <c r="QV68" s="98"/>
      <c r="QW68" s="98"/>
      <c r="QX68" s="98"/>
      <c r="QY68" s="98"/>
      <c r="QZ68" s="98"/>
      <c r="RA68" s="98"/>
      <c r="RB68" s="98"/>
      <c r="RC68" s="98"/>
      <c r="RD68" s="98"/>
      <c r="RE68" s="98"/>
      <c r="RF68" s="98"/>
      <c r="RG68" s="98"/>
      <c r="RH68" s="98"/>
      <c r="RI68" s="98"/>
      <c r="RJ68" s="98"/>
      <c r="RK68" s="98"/>
      <c r="RL68" s="98"/>
      <c r="RM68" s="98"/>
      <c r="RN68" s="98"/>
      <c r="RO68" s="98"/>
      <c r="RP68" s="98"/>
      <c r="RQ68" s="98"/>
      <c r="RR68" s="98"/>
      <c r="RS68" s="98"/>
      <c r="RT68" s="98"/>
      <c r="RU68" s="98"/>
      <c r="RV68" s="98"/>
      <c r="RW68" s="98"/>
      <c r="RX68" s="98"/>
      <c r="RY68" s="98"/>
      <c r="RZ68" s="98"/>
      <c r="SA68" s="98"/>
      <c r="SB68" s="98"/>
      <c r="SC68" s="98"/>
      <c r="SD68" s="98"/>
      <c r="SE68" s="98"/>
      <c r="SF68" s="98"/>
      <c r="SG68" s="98"/>
      <c r="SH68" s="98"/>
      <c r="SI68" s="98"/>
      <c r="SJ68" s="98"/>
      <c r="SK68" s="98"/>
      <c r="SL68" s="98"/>
      <c r="SM68" s="98"/>
      <c r="SN68" s="98"/>
      <c r="SO68" s="98"/>
      <c r="SP68" s="98"/>
      <c r="SQ68" s="98"/>
      <c r="SR68" s="98"/>
      <c r="SS68" s="98"/>
      <c r="ST68" s="98"/>
      <c r="SU68" s="98"/>
      <c r="SV68" s="98"/>
      <c r="SW68" s="98"/>
      <c r="SX68" s="98"/>
      <c r="SY68" s="98"/>
      <c r="SZ68" s="98"/>
      <c r="TA68" s="98"/>
      <c r="TB68" s="98"/>
      <c r="TC68" s="98"/>
      <c r="TD68" s="98"/>
      <c r="TE68" s="98"/>
      <c r="TF68" s="98"/>
      <c r="TG68" s="98"/>
      <c r="TH68" s="98"/>
      <c r="TI68" s="98"/>
      <c r="TJ68" s="98"/>
      <c r="TK68" s="98"/>
      <c r="TL68" s="98"/>
      <c r="TM68" s="98"/>
      <c r="TN68" s="98"/>
      <c r="TO68" s="98"/>
      <c r="TP68" s="98"/>
      <c r="TQ68" s="98"/>
      <c r="TR68" s="98"/>
      <c r="TS68" s="98"/>
      <c r="TT68" s="98"/>
      <c r="TU68" s="98"/>
      <c r="TV68" s="98"/>
      <c r="TW68" s="98"/>
      <c r="TX68" s="98"/>
      <c r="TY68" s="98"/>
      <c r="TZ68" s="98"/>
      <c r="UA68" s="98"/>
      <c r="UB68" s="98"/>
      <c r="UC68" s="98"/>
      <c r="UD68" s="98"/>
      <c r="UE68" s="98"/>
      <c r="UF68" s="98"/>
      <c r="UG68" s="98"/>
      <c r="UH68" s="98"/>
      <c r="UI68" s="98"/>
      <c r="UJ68" s="98"/>
      <c r="UK68" s="98"/>
      <c r="UL68" s="98"/>
      <c r="UM68" s="98"/>
      <c r="UN68" s="98"/>
      <c r="UO68" s="98"/>
      <c r="UP68" s="98"/>
      <c r="UQ68" s="98"/>
      <c r="UR68" s="98"/>
      <c r="US68" s="98"/>
      <c r="UT68" s="98"/>
      <c r="UU68" s="98"/>
      <c r="UV68" s="98"/>
      <c r="UW68" s="98"/>
      <c r="UX68" s="98"/>
      <c r="UY68" s="98"/>
      <c r="UZ68" s="98"/>
      <c r="VA68" s="98"/>
      <c r="VB68" s="98"/>
      <c r="VC68" s="98"/>
      <c r="VD68" s="98"/>
      <c r="VE68" s="98"/>
      <c r="VF68" s="98"/>
      <c r="VG68" s="98"/>
      <c r="VH68" s="98"/>
      <c r="VI68" s="98"/>
      <c r="VJ68" s="98"/>
      <c r="VK68" s="98"/>
      <c r="VL68" s="98"/>
      <c r="VM68" s="98"/>
      <c r="VN68" s="98"/>
      <c r="VO68" s="98"/>
      <c r="VP68" s="98"/>
      <c r="VQ68" s="98"/>
      <c r="VR68" s="98"/>
      <c r="VS68" s="98"/>
      <c r="VT68" s="98"/>
      <c r="VU68" s="98"/>
      <c r="VV68" s="98"/>
      <c r="VW68" s="98"/>
      <c r="VX68" s="98"/>
      <c r="VY68" s="98"/>
      <c r="VZ68" s="98"/>
      <c r="WA68" s="98"/>
      <c r="WB68" s="98"/>
      <c r="WC68" s="98"/>
      <c r="WD68" s="98"/>
      <c r="WE68" s="98"/>
      <c r="WF68" s="98"/>
      <c r="WG68" s="98"/>
      <c r="WH68" s="98"/>
      <c r="WI68" s="98"/>
      <c r="WJ68" s="98"/>
      <c r="WK68" s="98"/>
      <c r="WL68" s="98"/>
      <c r="WM68" s="98"/>
      <c r="WN68" s="98"/>
      <c r="WO68" s="98"/>
      <c r="WP68" s="98"/>
      <c r="WQ68" s="98"/>
      <c r="WR68" s="98"/>
      <c r="WS68" s="98"/>
      <c r="WT68" s="98"/>
      <c r="WU68" s="98"/>
      <c r="WV68" s="98"/>
      <c r="WW68" s="98"/>
      <c r="WX68" s="98"/>
      <c r="WY68" s="98"/>
      <c r="WZ68" s="98"/>
      <c r="XA68" s="98"/>
      <c r="XB68" s="98"/>
      <c r="XC68" s="98"/>
      <c r="XD68" s="98"/>
      <c r="XE68" s="98"/>
      <c r="XF68" s="98"/>
      <c r="XG68" s="98"/>
      <c r="XH68" s="98"/>
      <c r="XI68" s="98"/>
      <c r="XJ68" s="98"/>
      <c r="XK68" s="98"/>
      <c r="XL68" s="98"/>
      <c r="XM68" s="98"/>
      <c r="XN68" s="98"/>
      <c r="XO68" s="98"/>
      <c r="XP68" s="98"/>
      <c r="XQ68" s="98"/>
      <c r="XR68" s="98"/>
      <c r="XS68" s="98"/>
      <c r="XT68" s="98"/>
      <c r="XU68" s="98"/>
      <c r="XV68" s="98"/>
      <c r="XW68" s="98"/>
      <c r="XX68" s="98"/>
      <c r="XY68" s="98"/>
      <c r="XZ68" s="98"/>
      <c r="YA68" s="98"/>
      <c r="YB68" s="98"/>
      <c r="YC68" s="98"/>
      <c r="YD68" s="98"/>
      <c r="YE68" s="98"/>
      <c r="YF68" s="98"/>
      <c r="YG68" s="98"/>
      <c r="YH68" s="98"/>
      <c r="YI68" s="98"/>
      <c r="YJ68" s="98"/>
      <c r="YK68" s="98"/>
      <c r="YL68" s="98"/>
      <c r="YM68" s="98"/>
      <c r="YN68" s="98"/>
      <c r="YO68" s="98"/>
      <c r="YP68" s="98"/>
      <c r="YQ68" s="98"/>
      <c r="YR68" s="98"/>
      <c r="YS68" s="98"/>
      <c r="YT68" s="98"/>
      <c r="YU68" s="98"/>
      <c r="YV68" s="98"/>
      <c r="YW68" s="98"/>
      <c r="YX68" s="98"/>
      <c r="YY68" s="98"/>
      <c r="YZ68" s="98"/>
      <c r="ZA68" s="98"/>
      <c r="ZB68" s="98"/>
      <c r="ZC68" s="98"/>
      <c r="ZD68" s="98"/>
      <c r="ZE68" s="98"/>
      <c r="ZF68" s="98"/>
      <c r="ZG68" s="98"/>
      <c r="ZH68" s="98"/>
      <c r="ZI68" s="98"/>
      <c r="ZJ68" s="98"/>
      <c r="ZK68" s="98"/>
      <c r="ZL68" s="98"/>
      <c r="ZM68" s="98"/>
      <c r="ZN68" s="98"/>
      <c r="ZO68" s="98"/>
      <c r="ZP68" s="98"/>
      <c r="ZQ68" s="98"/>
      <c r="ZR68" s="98"/>
      <c r="ZS68" s="98"/>
      <c r="ZT68" s="98"/>
      <c r="ZU68" s="98"/>
      <c r="ZV68" s="98"/>
      <c r="ZW68" s="98"/>
      <c r="ZX68" s="98"/>
      <c r="ZY68" s="98"/>
      <c r="ZZ68" s="98"/>
      <c r="AAA68" s="98"/>
      <c r="AAB68" s="98"/>
      <c r="AAC68" s="98"/>
      <c r="AAD68" s="98"/>
      <c r="AAE68" s="98"/>
      <c r="AAF68" s="98"/>
      <c r="AAG68" s="98"/>
      <c r="AAH68" s="98"/>
      <c r="AAI68" s="98"/>
      <c r="AAJ68" s="98"/>
      <c r="AAK68" s="98"/>
      <c r="AAL68" s="98"/>
      <c r="AAM68" s="98"/>
      <c r="AAN68" s="98"/>
      <c r="AAO68" s="98"/>
      <c r="AAP68" s="98"/>
      <c r="AAQ68" s="98"/>
      <c r="AAR68" s="98"/>
      <c r="AAS68" s="98"/>
      <c r="AAT68" s="98"/>
      <c r="AAU68" s="98"/>
      <c r="AAV68" s="98"/>
      <c r="AAW68" s="98"/>
      <c r="AAX68" s="98"/>
      <c r="AAY68" s="98"/>
      <c r="AAZ68" s="98"/>
      <c r="ABA68" s="98"/>
      <c r="ABB68" s="98"/>
      <c r="ABC68" s="98"/>
      <c r="ABD68" s="98"/>
      <c r="ABE68" s="98"/>
      <c r="ABF68" s="98"/>
      <c r="ABG68" s="98"/>
      <c r="ABH68" s="98"/>
      <c r="ABI68" s="98"/>
      <c r="ABJ68" s="98"/>
      <c r="ABK68" s="98"/>
      <c r="ABL68" s="98"/>
      <c r="ABM68" s="98"/>
      <c r="ABN68" s="98"/>
      <c r="ABO68" s="98"/>
      <c r="ABP68" s="98"/>
      <c r="ABQ68" s="98"/>
      <c r="ABR68" s="98"/>
      <c r="ABS68" s="98"/>
      <c r="ABT68" s="98"/>
      <c r="ABU68" s="98"/>
      <c r="ABV68" s="98"/>
      <c r="ABW68" s="98"/>
      <c r="ABX68" s="98"/>
      <c r="ABY68" s="98"/>
      <c r="ABZ68" s="98"/>
      <c r="ACA68" s="98"/>
      <c r="ACB68" s="98"/>
      <c r="ACC68" s="98"/>
      <c r="ACD68" s="98"/>
      <c r="ACE68" s="98"/>
      <c r="ACF68" s="98"/>
      <c r="ACG68" s="98"/>
      <c r="ACH68" s="98"/>
      <c r="ACI68" s="98"/>
      <c r="ACJ68" s="98"/>
      <c r="ACK68" s="98"/>
      <c r="ACL68" s="98"/>
      <c r="ACM68" s="98"/>
      <c r="ACN68" s="98"/>
      <c r="ACO68" s="98"/>
      <c r="ACP68" s="98"/>
      <c r="ACQ68" s="98"/>
      <c r="ACR68" s="98"/>
      <c r="ACS68" s="98"/>
      <c r="ACT68" s="98"/>
      <c r="ACU68" s="98"/>
      <c r="ACV68" s="98"/>
      <c r="ACW68" s="98"/>
      <c r="ACX68" s="98"/>
      <c r="ACY68" s="98"/>
      <c r="ACZ68" s="98"/>
      <c r="ADA68" s="98"/>
      <c r="ADB68" s="98"/>
      <c r="ADC68" s="98"/>
      <c r="ADD68" s="98"/>
      <c r="ADE68" s="98"/>
      <c r="ADF68" s="98"/>
      <c r="ADG68" s="98"/>
      <c r="ADH68" s="98"/>
      <c r="ADI68" s="98"/>
      <c r="ADJ68" s="98"/>
      <c r="ADK68" s="98"/>
      <c r="ADL68" s="98"/>
      <c r="ADM68" s="98"/>
      <c r="ADN68" s="98"/>
      <c r="ADO68" s="98"/>
      <c r="ADP68" s="98"/>
      <c r="ADQ68" s="98"/>
      <c r="ADR68" s="98"/>
      <c r="ADS68" s="98"/>
      <c r="ADT68" s="98"/>
      <c r="ADU68" s="98"/>
      <c r="ADV68" s="98"/>
      <c r="ADW68" s="98"/>
      <c r="ADX68" s="98"/>
      <c r="ADY68" s="98"/>
      <c r="ADZ68" s="98"/>
      <c r="AEA68" s="98"/>
      <c r="AEB68" s="98"/>
      <c r="AEC68" s="98"/>
      <c r="AED68" s="98"/>
      <c r="AEE68" s="98"/>
      <c r="AEF68" s="98"/>
      <c r="AEG68" s="98"/>
      <c r="AEH68" s="98"/>
      <c r="AEI68" s="98"/>
      <c r="AEJ68" s="98"/>
      <c r="AEK68" s="98"/>
      <c r="AEL68" s="98"/>
      <c r="AEM68" s="98"/>
      <c r="AEN68" s="98"/>
      <c r="AEO68" s="98"/>
      <c r="AEP68" s="98"/>
      <c r="AEQ68" s="98"/>
      <c r="AER68" s="98"/>
      <c r="AES68" s="98"/>
      <c r="AET68" s="98"/>
      <c r="AEU68" s="98"/>
      <c r="AEV68" s="98"/>
      <c r="AEW68" s="98"/>
      <c r="AEX68" s="98"/>
      <c r="AEY68" s="98"/>
      <c r="AEZ68" s="98"/>
      <c r="AFA68" s="98"/>
      <c r="AFB68" s="98"/>
      <c r="AFC68" s="98"/>
      <c r="AFD68" s="98"/>
      <c r="AFE68" s="98"/>
      <c r="AFF68" s="98"/>
      <c r="AFG68" s="98"/>
      <c r="AFH68" s="98"/>
      <c r="AFI68" s="98"/>
      <c r="AFJ68" s="98"/>
      <c r="AFK68" s="98"/>
      <c r="AFL68" s="98"/>
      <c r="AFM68" s="98"/>
      <c r="AFN68" s="98"/>
      <c r="AFO68" s="98"/>
      <c r="AFP68" s="98"/>
      <c r="AFQ68" s="98"/>
      <c r="AFR68" s="98"/>
      <c r="AFS68" s="98"/>
      <c r="AFT68" s="98"/>
      <c r="AFU68" s="98"/>
      <c r="AFV68" s="98"/>
      <c r="AFW68" s="98"/>
      <c r="AFX68" s="98"/>
      <c r="AFY68" s="98"/>
      <c r="AFZ68" s="98"/>
      <c r="AGA68" s="98"/>
      <c r="AGB68" s="98"/>
      <c r="AGC68" s="98"/>
      <c r="AGD68" s="98"/>
      <c r="AGE68" s="98"/>
      <c r="AGF68" s="98"/>
      <c r="AGG68" s="98"/>
      <c r="AGH68" s="98"/>
      <c r="AGI68" s="98"/>
      <c r="AGJ68" s="98"/>
      <c r="AGK68" s="98"/>
      <c r="AGL68" s="98"/>
      <c r="AGM68" s="98"/>
      <c r="AGN68" s="98"/>
      <c r="AGO68" s="98"/>
      <c r="AGP68" s="98"/>
      <c r="AGQ68" s="98"/>
      <c r="AGR68" s="98"/>
      <c r="AGS68" s="98"/>
      <c r="AGT68" s="98"/>
      <c r="AGU68" s="98"/>
      <c r="AGV68" s="98"/>
      <c r="AGW68" s="98"/>
      <c r="AGX68" s="98"/>
      <c r="AGY68" s="98"/>
      <c r="AGZ68" s="98"/>
      <c r="AHA68" s="98"/>
      <c r="AHB68" s="98"/>
      <c r="AHC68" s="98"/>
      <c r="AHD68" s="98"/>
      <c r="AHE68" s="98"/>
      <c r="AHF68" s="98"/>
      <c r="AHG68" s="98"/>
      <c r="AHH68" s="98"/>
      <c r="AHI68" s="98"/>
      <c r="AHJ68" s="98"/>
      <c r="AHK68" s="98"/>
      <c r="AHL68" s="98"/>
      <c r="AHM68" s="98"/>
      <c r="AHN68" s="98"/>
      <c r="AHO68" s="98"/>
      <c r="AHP68" s="98"/>
      <c r="AHQ68" s="98"/>
      <c r="AHR68" s="98"/>
      <c r="AHS68" s="98"/>
      <c r="AHT68" s="98"/>
      <c r="AHU68" s="98"/>
      <c r="AHV68" s="98"/>
      <c r="AHW68" s="98"/>
      <c r="AHX68" s="98"/>
      <c r="AHY68" s="98"/>
      <c r="AHZ68" s="98"/>
      <c r="AIA68" s="98"/>
      <c r="AIB68" s="98"/>
      <c r="AIC68" s="98"/>
      <c r="AID68" s="98"/>
      <c r="AIE68" s="98"/>
      <c r="AIF68" s="98"/>
      <c r="AIG68" s="98"/>
      <c r="AIH68" s="98"/>
      <c r="AII68" s="98"/>
      <c r="AIJ68" s="98"/>
      <c r="AIK68" s="98"/>
      <c r="AIL68" s="98"/>
      <c r="AIM68" s="98"/>
      <c r="AIN68" s="98"/>
      <c r="AIO68" s="98"/>
      <c r="AIP68" s="98"/>
      <c r="AIQ68" s="98"/>
      <c r="AIR68" s="98"/>
      <c r="AIS68" s="98"/>
      <c r="AIT68" s="98"/>
      <c r="AIU68" s="98"/>
      <c r="AIV68" s="98"/>
      <c r="AIW68" s="98"/>
      <c r="AIX68" s="98"/>
      <c r="AIY68" s="98"/>
      <c r="AIZ68" s="98"/>
      <c r="AJA68" s="98"/>
      <c r="AJB68" s="98"/>
      <c r="AJC68" s="98"/>
      <c r="AJD68" s="98"/>
      <c r="AJE68" s="98"/>
      <c r="AJF68" s="98"/>
      <c r="AJG68" s="98"/>
      <c r="AJH68" s="98"/>
      <c r="AJI68" s="98"/>
      <c r="AJJ68" s="98"/>
      <c r="AJK68" s="98"/>
      <c r="AJL68" s="98"/>
      <c r="AJM68" s="98"/>
      <c r="AJN68" s="98"/>
      <c r="AJO68" s="98"/>
      <c r="AJP68" s="98"/>
      <c r="AJQ68" s="98"/>
      <c r="AJR68" s="98"/>
      <c r="AJS68" s="98"/>
      <c r="AJT68" s="98"/>
      <c r="AJU68" s="98"/>
      <c r="AJV68" s="98"/>
      <c r="AJW68" s="98"/>
      <c r="AJX68" s="98"/>
      <c r="AJY68" s="98"/>
      <c r="AJZ68" s="98"/>
      <c r="AKA68" s="98"/>
      <c r="AKB68" s="98"/>
      <c r="AKC68" s="98"/>
      <c r="AKD68" s="98"/>
      <c r="AKE68" s="98"/>
      <c r="AKF68" s="98"/>
      <c r="AKG68" s="98"/>
      <c r="AKH68" s="98"/>
      <c r="AKI68" s="98"/>
      <c r="AKJ68" s="98"/>
      <c r="AKK68" s="98"/>
      <c r="AKL68" s="98"/>
      <c r="AKM68" s="98"/>
      <c r="AKN68" s="98"/>
      <c r="AKO68" s="98"/>
      <c r="AKP68" s="98"/>
      <c r="AKQ68" s="98"/>
      <c r="AKR68" s="98"/>
      <c r="AKS68" s="98"/>
      <c r="AKT68" s="98"/>
      <c r="AKU68" s="98"/>
      <c r="AKV68" s="98"/>
      <c r="AKW68" s="98"/>
      <c r="AKX68" s="98"/>
      <c r="AKY68" s="98"/>
      <c r="AKZ68" s="98"/>
      <c r="ALA68" s="98"/>
      <c r="ALB68" s="98"/>
      <c r="ALC68" s="98"/>
      <c r="ALD68" s="98"/>
      <c r="ALE68" s="98"/>
      <c r="ALF68" s="98"/>
      <c r="ALG68" s="98"/>
      <c r="ALH68" s="98"/>
      <c r="ALI68" s="98"/>
      <c r="ALJ68" s="98"/>
      <c r="ALK68" s="98"/>
      <c r="ALL68" s="98"/>
      <c r="ALM68" s="98"/>
      <c r="ALN68" s="98"/>
      <c r="ALO68" s="98"/>
      <c r="ALP68" s="98"/>
      <c r="ALQ68" s="98"/>
      <c r="ALR68" s="98"/>
      <c r="ALS68" s="98"/>
      <c r="ALT68" s="98"/>
      <c r="ALU68" s="98"/>
      <c r="ALV68" s="98"/>
      <c r="ALW68" s="98"/>
      <c r="ALX68" s="98"/>
      <c r="ALY68" s="98"/>
      <c r="ALZ68" s="98"/>
      <c r="AMA68" s="98"/>
      <c r="AMB68" s="98"/>
      <c r="AMC68" s="98"/>
      <c r="AMD68" s="98"/>
      <c r="AME68" s="98"/>
      <c r="AMF68" s="98"/>
      <c r="AMG68" s="98"/>
      <c r="AMH68" s="98"/>
      <c r="AMI68" s="98"/>
      <c r="AMJ68" s="98"/>
    </row>
    <row r="69" spans="1:1024" customFormat="1" ht="27.6">
      <c r="A69" s="230"/>
      <c r="B69" s="230"/>
      <c r="C69" s="230"/>
      <c r="D69" s="230"/>
      <c r="E69" s="230"/>
      <c r="F69" s="230"/>
      <c r="G69" s="230"/>
      <c r="H69" s="240"/>
      <c r="I69" s="230"/>
      <c r="J69" s="230"/>
      <c r="K69" s="230"/>
      <c r="L69" s="230"/>
      <c r="M69" s="230"/>
      <c r="N69" s="230"/>
      <c r="O69" s="100" t="s">
        <v>440</v>
      </c>
      <c r="P69" s="99" t="s">
        <v>441</v>
      </c>
      <c r="Q69" s="100" t="s">
        <v>250</v>
      </c>
      <c r="R69" s="230"/>
      <c r="S69" s="279"/>
      <c r="T69" s="230"/>
      <c r="U69" s="230"/>
      <c r="V69" s="230"/>
      <c r="W69" s="230"/>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H69" s="98"/>
      <c r="HI69" s="98"/>
      <c r="HJ69" s="98"/>
      <c r="HK69" s="98"/>
      <c r="HL69" s="98"/>
      <c r="HM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c r="IV69" s="98"/>
      <c r="IW69" s="98"/>
      <c r="IX69" s="98"/>
      <c r="IY69" s="98"/>
      <c r="IZ69" s="98"/>
      <c r="JA69" s="98"/>
      <c r="JB69" s="98"/>
      <c r="JC69" s="98"/>
      <c r="JD69" s="98"/>
      <c r="JE69" s="98"/>
      <c r="JF69" s="98"/>
      <c r="JG69" s="98"/>
      <c r="JH69" s="98"/>
      <c r="JI69" s="98"/>
      <c r="JJ69" s="98"/>
      <c r="JK69" s="98"/>
      <c r="JL69" s="98"/>
      <c r="JM69" s="98"/>
      <c r="JN69" s="98"/>
      <c r="JO69" s="98"/>
      <c r="JP69" s="98"/>
      <c r="JQ69" s="98"/>
      <c r="JR69" s="98"/>
      <c r="JS69" s="98"/>
      <c r="JT69" s="98"/>
      <c r="JU69" s="98"/>
      <c r="JV69" s="98"/>
      <c r="JW69" s="98"/>
      <c r="JX69" s="98"/>
      <c r="JY69" s="98"/>
      <c r="JZ69" s="98"/>
      <c r="KA69" s="98"/>
      <c r="KB69" s="98"/>
      <c r="KC69" s="98"/>
      <c r="KD69" s="98"/>
      <c r="KE69" s="98"/>
      <c r="KF69" s="98"/>
      <c r="KG69" s="98"/>
      <c r="KH69" s="98"/>
      <c r="KI69" s="98"/>
      <c r="KJ69" s="98"/>
      <c r="KK69" s="98"/>
      <c r="KL69" s="98"/>
      <c r="KM69" s="98"/>
      <c r="KN69" s="98"/>
      <c r="KO69" s="98"/>
      <c r="KP69" s="98"/>
      <c r="KQ69" s="98"/>
      <c r="KR69" s="98"/>
      <c r="KS69" s="98"/>
      <c r="KT69" s="98"/>
      <c r="KU69" s="98"/>
      <c r="KV69" s="98"/>
      <c r="KW69" s="98"/>
      <c r="KX69" s="98"/>
      <c r="KY69" s="98"/>
      <c r="KZ69" s="98"/>
      <c r="LA69" s="98"/>
      <c r="LB69" s="98"/>
      <c r="LC69" s="98"/>
      <c r="LD69" s="98"/>
      <c r="LE69" s="98"/>
      <c r="LF69" s="98"/>
      <c r="LG69" s="98"/>
      <c r="LH69" s="98"/>
      <c r="LI69" s="98"/>
      <c r="LJ69" s="98"/>
      <c r="LK69" s="98"/>
      <c r="LL69" s="98"/>
      <c r="LM69" s="98"/>
      <c r="LN69" s="98"/>
      <c r="LO69" s="98"/>
      <c r="LP69" s="98"/>
      <c r="LQ69" s="98"/>
      <c r="LR69" s="98"/>
      <c r="LS69" s="98"/>
      <c r="LT69" s="98"/>
      <c r="LU69" s="98"/>
      <c r="LV69" s="98"/>
      <c r="LW69" s="98"/>
      <c r="LX69" s="98"/>
      <c r="LY69" s="98"/>
      <c r="LZ69" s="98"/>
      <c r="MA69" s="98"/>
      <c r="MB69" s="98"/>
      <c r="MC69" s="98"/>
      <c r="MD69" s="98"/>
      <c r="ME69" s="98"/>
      <c r="MF69" s="98"/>
      <c r="MG69" s="98"/>
      <c r="MH69" s="98"/>
      <c r="MI69" s="98"/>
      <c r="MJ69" s="98"/>
      <c r="MK69" s="98"/>
      <c r="ML69" s="98"/>
      <c r="MM69" s="98"/>
      <c r="MN69" s="98"/>
      <c r="MO69" s="98"/>
      <c r="MP69" s="98"/>
      <c r="MQ69" s="98"/>
      <c r="MR69" s="98"/>
      <c r="MS69" s="98"/>
      <c r="MT69" s="98"/>
      <c r="MU69" s="98"/>
      <c r="MV69" s="98"/>
      <c r="MW69" s="98"/>
      <c r="MX69" s="98"/>
      <c r="MY69" s="98"/>
      <c r="MZ69" s="98"/>
      <c r="NA69" s="98"/>
      <c r="NB69" s="98"/>
      <c r="NC69" s="98"/>
      <c r="ND69" s="98"/>
      <c r="NE69" s="98"/>
      <c r="NF69" s="98"/>
      <c r="NG69" s="98"/>
      <c r="NH69" s="98"/>
      <c r="NI69" s="98"/>
      <c r="NJ69" s="98"/>
      <c r="NK69" s="98"/>
      <c r="NL69" s="98"/>
      <c r="NM69" s="98"/>
      <c r="NN69" s="98"/>
      <c r="NO69" s="98"/>
      <c r="NP69" s="98"/>
      <c r="NQ69" s="98"/>
      <c r="NR69" s="98"/>
      <c r="NS69" s="98"/>
      <c r="NT69" s="98"/>
      <c r="NU69" s="98"/>
      <c r="NV69" s="98"/>
      <c r="NW69" s="98"/>
      <c r="NX69" s="98"/>
      <c r="NY69" s="98"/>
      <c r="NZ69" s="98"/>
      <c r="OA69" s="98"/>
      <c r="OB69" s="98"/>
      <c r="OC69" s="98"/>
      <c r="OD69" s="98"/>
      <c r="OE69" s="98"/>
      <c r="OF69" s="98"/>
      <c r="OG69" s="98"/>
      <c r="OH69" s="98"/>
      <c r="OI69" s="98"/>
      <c r="OJ69" s="98"/>
      <c r="OK69" s="98"/>
      <c r="OL69" s="98"/>
      <c r="OM69" s="98"/>
      <c r="ON69" s="98"/>
      <c r="OO69" s="98"/>
      <c r="OP69" s="98"/>
      <c r="OQ69" s="98"/>
      <c r="OR69" s="98"/>
      <c r="OS69" s="98"/>
      <c r="OT69" s="98"/>
      <c r="OU69" s="98"/>
      <c r="OV69" s="98"/>
      <c r="OW69" s="98"/>
      <c r="OX69" s="98"/>
      <c r="OY69" s="98"/>
      <c r="OZ69" s="98"/>
      <c r="PA69" s="98"/>
      <c r="PB69" s="98"/>
      <c r="PC69" s="98"/>
      <c r="PD69" s="98"/>
      <c r="PE69" s="98"/>
      <c r="PF69" s="98"/>
      <c r="PG69" s="98"/>
      <c r="PH69" s="98"/>
      <c r="PI69" s="98"/>
      <c r="PJ69" s="98"/>
      <c r="PK69" s="98"/>
      <c r="PL69" s="98"/>
      <c r="PM69" s="98"/>
      <c r="PN69" s="98"/>
      <c r="PO69" s="98"/>
      <c r="PP69" s="98"/>
      <c r="PQ69" s="98"/>
      <c r="PR69" s="98"/>
      <c r="PS69" s="98"/>
      <c r="PT69" s="98"/>
      <c r="PU69" s="98"/>
      <c r="PV69" s="98"/>
      <c r="PW69" s="98"/>
      <c r="PX69" s="98"/>
      <c r="PY69" s="98"/>
      <c r="PZ69" s="98"/>
      <c r="QA69" s="98"/>
      <c r="QB69" s="98"/>
      <c r="QC69" s="98"/>
      <c r="QD69" s="98"/>
      <c r="QE69" s="98"/>
      <c r="QF69" s="98"/>
      <c r="QG69" s="98"/>
      <c r="QH69" s="98"/>
      <c r="QI69" s="98"/>
      <c r="QJ69" s="98"/>
      <c r="QK69" s="98"/>
      <c r="QL69" s="98"/>
      <c r="QM69" s="98"/>
      <c r="QN69" s="98"/>
      <c r="QO69" s="98"/>
      <c r="QP69" s="98"/>
      <c r="QQ69" s="98"/>
      <c r="QR69" s="98"/>
      <c r="QS69" s="98"/>
      <c r="QT69" s="98"/>
      <c r="QU69" s="98"/>
      <c r="QV69" s="98"/>
      <c r="QW69" s="98"/>
      <c r="QX69" s="98"/>
      <c r="QY69" s="98"/>
      <c r="QZ69" s="98"/>
      <c r="RA69" s="98"/>
      <c r="RB69" s="98"/>
      <c r="RC69" s="98"/>
      <c r="RD69" s="98"/>
      <c r="RE69" s="98"/>
      <c r="RF69" s="98"/>
      <c r="RG69" s="98"/>
      <c r="RH69" s="98"/>
      <c r="RI69" s="98"/>
      <c r="RJ69" s="98"/>
      <c r="RK69" s="98"/>
      <c r="RL69" s="98"/>
      <c r="RM69" s="98"/>
      <c r="RN69" s="98"/>
      <c r="RO69" s="98"/>
      <c r="RP69" s="98"/>
      <c r="RQ69" s="98"/>
      <c r="RR69" s="98"/>
      <c r="RS69" s="98"/>
      <c r="RT69" s="98"/>
      <c r="RU69" s="98"/>
      <c r="RV69" s="98"/>
      <c r="RW69" s="98"/>
      <c r="RX69" s="98"/>
      <c r="RY69" s="98"/>
      <c r="RZ69" s="98"/>
      <c r="SA69" s="98"/>
      <c r="SB69" s="98"/>
      <c r="SC69" s="98"/>
      <c r="SD69" s="98"/>
      <c r="SE69" s="98"/>
      <c r="SF69" s="98"/>
      <c r="SG69" s="98"/>
      <c r="SH69" s="98"/>
      <c r="SI69" s="98"/>
      <c r="SJ69" s="98"/>
      <c r="SK69" s="98"/>
      <c r="SL69" s="98"/>
      <c r="SM69" s="98"/>
      <c r="SN69" s="98"/>
      <c r="SO69" s="98"/>
      <c r="SP69" s="98"/>
      <c r="SQ69" s="98"/>
      <c r="SR69" s="98"/>
      <c r="SS69" s="98"/>
      <c r="ST69" s="98"/>
      <c r="SU69" s="98"/>
      <c r="SV69" s="98"/>
      <c r="SW69" s="98"/>
      <c r="SX69" s="98"/>
      <c r="SY69" s="98"/>
      <c r="SZ69" s="98"/>
      <c r="TA69" s="98"/>
      <c r="TB69" s="98"/>
      <c r="TC69" s="98"/>
      <c r="TD69" s="98"/>
      <c r="TE69" s="98"/>
      <c r="TF69" s="98"/>
      <c r="TG69" s="98"/>
      <c r="TH69" s="98"/>
      <c r="TI69" s="98"/>
      <c r="TJ69" s="98"/>
      <c r="TK69" s="98"/>
      <c r="TL69" s="98"/>
      <c r="TM69" s="98"/>
      <c r="TN69" s="98"/>
      <c r="TO69" s="98"/>
      <c r="TP69" s="98"/>
      <c r="TQ69" s="98"/>
      <c r="TR69" s="98"/>
      <c r="TS69" s="98"/>
      <c r="TT69" s="98"/>
      <c r="TU69" s="98"/>
      <c r="TV69" s="98"/>
      <c r="TW69" s="98"/>
      <c r="TX69" s="98"/>
      <c r="TY69" s="98"/>
      <c r="TZ69" s="98"/>
      <c r="UA69" s="98"/>
      <c r="UB69" s="98"/>
      <c r="UC69" s="98"/>
      <c r="UD69" s="98"/>
      <c r="UE69" s="98"/>
      <c r="UF69" s="98"/>
      <c r="UG69" s="98"/>
      <c r="UH69" s="98"/>
      <c r="UI69" s="98"/>
      <c r="UJ69" s="98"/>
      <c r="UK69" s="98"/>
      <c r="UL69" s="98"/>
      <c r="UM69" s="98"/>
      <c r="UN69" s="98"/>
      <c r="UO69" s="98"/>
      <c r="UP69" s="98"/>
      <c r="UQ69" s="98"/>
      <c r="UR69" s="98"/>
      <c r="US69" s="98"/>
      <c r="UT69" s="98"/>
      <c r="UU69" s="98"/>
      <c r="UV69" s="98"/>
      <c r="UW69" s="98"/>
      <c r="UX69" s="98"/>
      <c r="UY69" s="98"/>
      <c r="UZ69" s="98"/>
      <c r="VA69" s="98"/>
      <c r="VB69" s="98"/>
      <c r="VC69" s="98"/>
      <c r="VD69" s="98"/>
      <c r="VE69" s="98"/>
      <c r="VF69" s="98"/>
      <c r="VG69" s="98"/>
      <c r="VH69" s="98"/>
      <c r="VI69" s="98"/>
      <c r="VJ69" s="98"/>
      <c r="VK69" s="98"/>
      <c r="VL69" s="98"/>
      <c r="VM69" s="98"/>
      <c r="VN69" s="98"/>
      <c r="VO69" s="98"/>
      <c r="VP69" s="98"/>
      <c r="VQ69" s="98"/>
      <c r="VR69" s="98"/>
      <c r="VS69" s="98"/>
      <c r="VT69" s="98"/>
      <c r="VU69" s="98"/>
      <c r="VV69" s="98"/>
      <c r="VW69" s="98"/>
      <c r="VX69" s="98"/>
      <c r="VY69" s="98"/>
      <c r="VZ69" s="98"/>
      <c r="WA69" s="98"/>
      <c r="WB69" s="98"/>
      <c r="WC69" s="98"/>
      <c r="WD69" s="98"/>
      <c r="WE69" s="98"/>
      <c r="WF69" s="98"/>
      <c r="WG69" s="98"/>
      <c r="WH69" s="98"/>
      <c r="WI69" s="98"/>
      <c r="WJ69" s="98"/>
      <c r="WK69" s="98"/>
      <c r="WL69" s="98"/>
      <c r="WM69" s="98"/>
      <c r="WN69" s="98"/>
      <c r="WO69" s="98"/>
      <c r="WP69" s="98"/>
      <c r="WQ69" s="98"/>
      <c r="WR69" s="98"/>
      <c r="WS69" s="98"/>
      <c r="WT69" s="98"/>
      <c r="WU69" s="98"/>
      <c r="WV69" s="98"/>
      <c r="WW69" s="98"/>
      <c r="WX69" s="98"/>
      <c r="WY69" s="98"/>
      <c r="WZ69" s="98"/>
      <c r="XA69" s="98"/>
      <c r="XB69" s="98"/>
      <c r="XC69" s="98"/>
      <c r="XD69" s="98"/>
      <c r="XE69" s="98"/>
      <c r="XF69" s="98"/>
      <c r="XG69" s="98"/>
      <c r="XH69" s="98"/>
      <c r="XI69" s="98"/>
      <c r="XJ69" s="98"/>
      <c r="XK69" s="98"/>
      <c r="XL69" s="98"/>
      <c r="XM69" s="98"/>
      <c r="XN69" s="98"/>
      <c r="XO69" s="98"/>
      <c r="XP69" s="98"/>
      <c r="XQ69" s="98"/>
      <c r="XR69" s="98"/>
      <c r="XS69" s="98"/>
      <c r="XT69" s="98"/>
      <c r="XU69" s="98"/>
      <c r="XV69" s="98"/>
      <c r="XW69" s="98"/>
      <c r="XX69" s="98"/>
      <c r="XY69" s="98"/>
      <c r="XZ69" s="98"/>
      <c r="YA69" s="98"/>
      <c r="YB69" s="98"/>
      <c r="YC69" s="98"/>
      <c r="YD69" s="98"/>
      <c r="YE69" s="98"/>
      <c r="YF69" s="98"/>
      <c r="YG69" s="98"/>
      <c r="YH69" s="98"/>
      <c r="YI69" s="98"/>
      <c r="YJ69" s="98"/>
      <c r="YK69" s="98"/>
      <c r="YL69" s="98"/>
      <c r="YM69" s="98"/>
      <c r="YN69" s="98"/>
      <c r="YO69" s="98"/>
      <c r="YP69" s="98"/>
      <c r="YQ69" s="98"/>
      <c r="YR69" s="98"/>
      <c r="YS69" s="98"/>
      <c r="YT69" s="98"/>
      <c r="YU69" s="98"/>
      <c r="YV69" s="98"/>
      <c r="YW69" s="98"/>
      <c r="YX69" s="98"/>
      <c r="YY69" s="98"/>
      <c r="YZ69" s="98"/>
      <c r="ZA69" s="98"/>
      <c r="ZB69" s="98"/>
      <c r="ZC69" s="98"/>
      <c r="ZD69" s="98"/>
      <c r="ZE69" s="98"/>
      <c r="ZF69" s="98"/>
      <c r="ZG69" s="98"/>
      <c r="ZH69" s="98"/>
      <c r="ZI69" s="98"/>
      <c r="ZJ69" s="98"/>
      <c r="ZK69" s="98"/>
      <c r="ZL69" s="98"/>
      <c r="ZM69" s="98"/>
      <c r="ZN69" s="98"/>
      <c r="ZO69" s="98"/>
      <c r="ZP69" s="98"/>
      <c r="ZQ69" s="98"/>
      <c r="ZR69" s="98"/>
      <c r="ZS69" s="98"/>
      <c r="ZT69" s="98"/>
      <c r="ZU69" s="98"/>
      <c r="ZV69" s="98"/>
      <c r="ZW69" s="98"/>
      <c r="ZX69" s="98"/>
      <c r="ZY69" s="98"/>
      <c r="ZZ69" s="98"/>
      <c r="AAA69" s="98"/>
      <c r="AAB69" s="98"/>
      <c r="AAC69" s="98"/>
      <c r="AAD69" s="98"/>
      <c r="AAE69" s="98"/>
      <c r="AAF69" s="98"/>
      <c r="AAG69" s="98"/>
      <c r="AAH69" s="98"/>
      <c r="AAI69" s="98"/>
      <c r="AAJ69" s="98"/>
      <c r="AAK69" s="98"/>
      <c r="AAL69" s="98"/>
      <c r="AAM69" s="98"/>
      <c r="AAN69" s="98"/>
      <c r="AAO69" s="98"/>
      <c r="AAP69" s="98"/>
      <c r="AAQ69" s="98"/>
      <c r="AAR69" s="98"/>
      <c r="AAS69" s="98"/>
      <c r="AAT69" s="98"/>
      <c r="AAU69" s="98"/>
      <c r="AAV69" s="98"/>
      <c r="AAW69" s="98"/>
      <c r="AAX69" s="98"/>
      <c r="AAY69" s="98"/>
      <c r="AAZ69" s="98"/>
      <c r="ABA69" s="98"/>
      <c r="ABB69" s="98"/>
      <c r="ABC69" s="98"/>
      <c r="ABD69" s="98"/>
      <c r="ABE69" s="98"/>
      <c r="ABF69" s="98"/>
      <c r="ABG69" s="98"/>
      <c r="ABH69" s="98"/>
      <c r="ABI69" s="98"/>
      <c r="ABJ69" s="98"/>
      <c r="ABK69" s="98"/>
      <c r="ABL69" s="98"/>
      <c r="ABM69" s="98"/>
      <c r="ABN69" s="98"/>
      <c r="ABO69" s="98"/>
      <c r="ABP69" s="98"/>
      <c r="ABQ69" s="98"/>
      <c r="ABR69" s="98"/>
      <c r="ABS69" s="98"/>
      <c r="ABT69" s="98"/>
      <c r="ABU69" s="98"/>
      <c r="ABV69" s="98"/>
      <c r="ABW69" s="98"/>
      <c r="ABX69" s="98"/>
      <c r="ABY69" s="98"/>
      <c r="ABZ69" s="98"/>
      <c r="ACA69" s="98"/>
      <c r="ACB69" s="98"/>
      <c r="ACC69" s="98"/>
      <c r="ACD69" s="98"/>
      <c r="ACE69" s="98"/>
      <c r="ACF69" s="98"/>
      <c r="ACG69" s="98"/>
      <c r="ACH69" s="98"/>
      <c r="ACI69" s="98"/>
      <c r="ACJ69" s="98"/>
      <c r="ACK69" s="98"/>
      <c r="ACL69" s="98"/>
      <c r="ACM69" s="98"/>
      <c r="ACN69" s="98"/>
      <c r="ACO69" s="98"/>
      <c r="ACP69" s="98"/>
      <c r="ACQ69" s="98"/>
      <c r="ACR69" s="98"/>
      <c r="ACS69" s="98"/>
      <c r="ACT69" s="98"/>
      <c r="ACU69" s="98"/>
      <c r="ACV69" s="98"/>
      <c r="ACW69" s="98"/>
      <c r="ACX69" s="98"/>
      <c r="ACY69" s="98"/>
      <c r="ACZ69" s="98"/>
      <c r="ADA69" s="98"/>
      <c r="ADB69" s="98"/>
      <c r="ADC69" s="98"/>
      <c r="ADD69" s="98"/>
      <c r="ADE69" s="98"/>
      <c r="ADF69" s="98"/>
      <c r="ADG69" s="98"/>
      <c r="ADH69" s="98"/>
      <c r="ADI69" s="98"/>
      <c r="ADJ69" s="98"/>
      <c r="ADK69" s="98"/>
      <c r="ADL69" s="98"/>
      <c r="ADM69" s="98"/>
      <c r="ADN69" s="98"/>
      <c r="ADO69" s="98"/>
      <c r="ADP69" s="98"/>
      <c r="ADQ69" s="98"/>
      <c r="ADR69" s="98"/>
      <c r="ADS69" s="98"/>
      <c r="ADT69" s="98"/>
      <c r="ADU69" s="98"/>
      <c r="ADV69" s="98"/>
      <c r="ADW69" s="98"/>
      <c r="ADX69" s="98"/>
      <c r="ADY69" s="98"/>
      <c r="ADZ69" s="98"/>
      <c r="AEA69" s="98"/>
      <c r="AEB69" s="98"/>
      <c r="AEC69" s="98"/>
      <c r="AED69" s="98"/>
      <c r="AEE69" s="98"/>
      <c r="AEF69" s="98"/>
      <c r="AEG69" s="98"/>
      <c r="AEH69" s="98"/>
      <c r="AEI69" s="98"/>
      <c r="AEJ69" s="98"/>
      <c r="AEK69" s="98"/>
      <c r="AEL69" s="98"/>
      <c r="AEM69" s="98"/>
      <c r="AEN69" s="98"/>
      <c r="AEO69" s="98"/>
      <c r="AEP69" s="98"/>
      <c r="AEQ69" s="98"/>
      <c r="AER69" s="98"/>
      <c r="AES69" s="98"/>
      <c r="AET69" s="98"/>
      <c r="AEU69" s="98"/>
      <c r="AEV69" s="98"/>
      <c r="AEW69" s="98"/>
      <c r="AEX69" s="98"/>
      <c r="AEY69" s="98"/>
      <c r="AEZ69" s="98"/>
      <c r="AFA69" s="98"/>
      <c r="AFB69" s="98"/>
      <c r="AFC69" s="98"/>
      <c r="AFD69" s="98"/>
      <c r="AFE69" s="98"/>
      <c r="AFF69" s="98"/>
      <c r="AFG69" s="98"/>
      <c r="AFH69" s="98"/>
      <c r="AFI69" s="98"/>
      <c r="AFJ69" s="98"/>
      <c r="AFK69" s="98"/>
      <c r="AFL69" s="98"/>
      <c r="AFM69" s="98"/>
      <c r="AFN69" s="98"/>
      <c r="AFO69" s="98"/>
      <c r="AFP69" s="98"/>
      <c r="AFQ69" s="98"/>
      <c r="AFR69" s="98"/>
      <c r="AFS69" s="98"/>
      <c r="AFT69" s="98"/>
      <c r="AFU69" s="98"/>
      <c r="AFV69" s="98"/>
      <c r="AFW69" s="98"/>
      <c r="AFX69" s="98"/>
      <c r="AFY69" s="98"/>
      <c r="AFZ69" s="98"/>
      <c r="AGA69" s="98"/>
      <c r="AGB69" s="98"/>
      <c r="AGC69" s="98"/>
      <c r="AGD69" s="98"/>
      <c r="AGE69" s="98"/>
      <c r="AGF69" s="98"/>
      <c r="AGG69" s="98"/>
      <c r="AGH69" s="98"/>
      <c r="AGI69" s="98"/>
      <c r="AGJ69" s="98"/>
      <c r="AGK69" s="98"/>
      <c r="AGL69" s="98"/>
      <c r="AGM69" s="98"/>
      <c r="AGN69" s="98"/>
      <c r="AGO69" s="98"/>
      <c r="AGP69" s="98"/>
      <c r="AGQ69" s="98"/>
      <c r="AGR69" s="98"/>
      <c r="AGS69" s="98"/>
      <c r="AGT69" s="98"/>
      <c r="AGU69" s="98"/>
      <c r="AGV69" s="98"/>
      <c r="AGW69" s="98"/>
      <c r="AGX69" s="98"/>
      <c r="AGY69" s="98"/>
      <c r="AGZ69" s="98"/>
      <c r="AHA69" s="98"/>
      <c r="AHB69" s="98"/>
      <c r="AHC69" s="98"/>
      <c r="AHD69" s="98"/>
      <c r="AHE69" s="98"/>
      <c r="AHF69" s="98"/>
      <c r="AHG69" s="98"/>
      <c r="AHH69" s="98"/>
      <c r="AHI69" s="98"/>
      <c r="AHJ69" s="98"/>
      <c r="AHK69" s="98"/>
      <c r="AHL69" s="98"/>
      <c r="AHM69" s="98"/>
      <c r="AHN69" s="98"/>
      <c r="AHO69" s="98"/>
      <c r="AHP69" s="98"/>
      <c r="AHQ69" s="98"/>
      <c r="AHR69" s="98"/>
      <c r="AHS69" s="98"/>
      <c r="AHT69" s="98"/>
      <c r="AHU69" s="98"/>
      <c r="AHV69" s="98"/>
      <c r="AHW69" s="98"/>
      <c r="AHX69" s="98"/>
      <c r="AHY69" s="98"/>
      <c r="AHZ69" s="98"/>
      <c r="AIA69" s="98"/>
      <c r="AIB69" s="98"/>
      <c r="AIC69" s="98"/>
      <c r="AID69" s="98"/>
      <c r="AIE69" s="98"/>
      <c r="AIF69" s="98"/>
      <c r="AIG69" s="98"/>
      <c r="AIH69" s="98"/>
      <c r="AII69" s="98"/>
      <c r="AIJ69" s="98"/>
      <c r="AIK69" s="98"/>
      <c r="AIL69" s="98"/>
      <c r="AIM69" s="98"/>
      <c r="AIN69" s="98"/>
      <c r="AIO69" s="98"/>
      <c r="AIP69" s="98"/>
      <c r="AIQ69" s="98"/>
      <c r="AIR69" s="98"/>
      <c r="AIS69" s="98"/>
      <c r="AIT69" s="98"/>
      <c r="AIU69" s="98"/>
      <c r="AIV69" s="98"/>
      <c r="AIW69" s="98"/>
      <c r="AIX69" s="98"/>
      <c r="AIY69" s="98"/>
      <c r="AIZ69" s="98"/>
      <c r="AJA69" s="98"/>
      <c r="AJB69" s="98"/>
      <c r="AJC69" s="98"/>
      <c r="AJD69" s="98"/>
      <c r="AJE69" s="98"/>
      <c r="AJF69" s="98"/>
      <c r="AJG69" s="98"/>
      <c r="AJH69" s="98"/>
      <c r="AJI69" s="98"/>
      <c r="AJJ69" s="98"/>
      <c r="AJK69" s="98"/>
      <c r="AJL69" s="98"/>
      <c r="AJM69" s="98"/>
      <c r="AJN69" s="98"/>
      <c r="AJO69" s="98"/>
      <c r="AJP69" s="98"/>
      <c r="AJQ69" s="98"/>
      <c r="AJR69" s="98"/>
      <c r="AJS69" s="98"/>
      <c r="AJT69" s="98"/>
      <c r="AJU69" s="98"/>
      <c r="AJV69" s="98"/>
      <c r="AJW69" s="98"/>
      <c r="AJX69" s="98"/>
      <c r="AJY69" s="98"/>
      <c r="AJZ69" s="98"/>
      <c r="AKA69" s="98"/>
      <c r="AKB69" s="98"/>
      <c r="AKC69" s="98"/>
      <c r="AKD69" s="98"/>
      <c r="AKE69" s="98"/>
      <c r="AKF69" s="98"/>
      <c r="AKG69" s="98"/>
      <c r="AKH69" s="98"/>
      <c r="AKI69" s="98"/>
      <c r="AKJ69" s="98"/>
      <c r="AKK69" s="98"/>
      <c r="AKL69" s="98"/>
      <c r="AKM69" s="98"/>
      <c r="AKN69" s="98"/>
      <c r="AKO69" s="98"/>
      <c r="AKP69" s="98"/>
      <c r="AKQ69" s="98"/>
      <c r="AKR69" s="98"/>
      <c r="AKS69" s="98"/>
      <c r="AKT69" s="98"/>
      <c r="AKU69" s="98"/>
      <c r="AKV69" s="98"/>
      <c r="AKW69" s="98"/>
      <c r="AKX69" s="98"/>
      <c r="AKY69" s="98"/>
      <c r="AKZ69" s="98"/>
      <c r="ALA69" s="98"/>
      <c r="ALB69" s="98"/>
      <c r="ALC69" s="98"/>
      <c r="ALD69" s="98"/>
      <c r="ALE69" s="98"/>
      <c r="ALF69" s="98"/>
      <c r="ALG69" s="98"/>
      <c r="ALH69" s="98"/>
      <c r="ALI69" s="98"/>
      <c r="ALJ69" s="98"/>
      <c r="ALK69" s="98"/>
      <c r="ALL69" s="98"/>
      <c r="ALM69" s="98"/>
      <c r="ALN69" s="98"/>
      <c r="ALO69" s="98"/>
      <c r="ALP69" s="98"/>
      <c r="ALQ69" s="98"/>
      <c r="ALR69" s="98"/>
      <c r="ALS69" s="98"/>
      <c r="ALT69" s="98"/>
      <c r="ALU69" s="98"/>
      <c r="ALV69" s="98"/>
      <c r="ALW69" s="98"/>
      <c r="ALX69" s="98"/>
      <c r="ALY69" s="98"/>
      <c r="ALZ69" s="98"/>
      <c r="AMA69" s="98"/>
      <c r="AMB69" s="98"/>
      <c r="AMC69" s="98"/>
      <c r="AMD69" s="98"/>
      <c r="AME69" s="98"/>
      <c r="AMF69" s="98"/>
      <c r="AMG69" s="98"/>
      <c r="AMH69" s="98"/>
      <c r="AMI69" s="98"/>
      <c r="AMJ69" s="98"/>
    </row>
    <row r="70" spans="1:1024" customFormat="1" ht="27.6">
      <c r="A70" s="230"/>
      <c r="B70" s="230"/>
      <c r="C70" s="230"/>
      <c r="D70" s="230"/>
      <c r="E70" s="230"/>
      <c r="F70" s="230"/>
      <c r="G70" s="230"/>
      <c r="H70" s="240"/>
      <c r="I70" s="230"/>
      <c r="J70" s="230"/>
      <c r="K70" s="230"/>
      <c r="L70" s="230"/>
      <c r="M70" s="230"/>
      <c r="N70" s="230"/>
      <c r="O70" s="100" t="s">
        <v>442</v>
      </c>
      <c r="P70" s="99" t="s">
        <v>376</v>
      </c>
      <c r="Q70" s="100" t="s">
        <v>250</v>
      </c>
      <c r="R70" s="230"/>
      <c r="S70" s="279"/>
      <c r="T70" s="230"/>
      <c r="U70" s="230"/>
      <c r="V70" s="230"/>
      <c r="W70" s="230"/>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98"/>
      <c r="GT70" s="98"/>
      <c r="GU70" s="98"/>
      <c r="GV70" s="98"/>
      <c r="GW70" s="98"/>
      <c r="GX70" s="98"/>
      <c r="GY70" s="98"/>
      <c r="GZ70" s="98"/>
      <c r="HA70" s="98"/>
      <c r="HB70" s="98"/>
      <c r="HC70" s="98"/>
      <c r="HD70" s="98"/>
      <c r="HE70" s="98"/>
      <c r="HF70" s="98"/>
      <c r="HG70" s="98"/>
      <c r="HH70" s="98"/>
      <c r="HI70" s="98"/>
      <c r="HJ70" s="98"/>
      <c r="HK70" s="98"/>
      <c r="HL70" s="98"/>
      <c r="HM70" s="98"/>
      <c r="HN70" s="98"/>
      <c r="HO70" s="98"/>
      <c r="HP70" s="98"/>
      <c r="HQ70" s="98"/>
      <c r="HR70" s="98"/>
      <c r="HS70" s="98"/>
      <c r="HT70" s="98"/>
      <c r="HU70" s="98"/>
      <c r="HV70" s="98"/>
      <c r="HW70" s="98"/>
      <c r="HX70" s="98"/>
      <c r="HY70" s="98"/>
      <c r="HZ70" s="98"/>
      <c r="IA70" s="98"/>
      <c r="IB70" s="98"/>
      <c r="IC70" s="98"/>
      <c r="ID70" s="98"/>
      <c r="IE70" s="98"/>
      <c r="IF70" s="98"/>
      <c r="IG70" s="98"/>
      <c r="IH70" s="98"/>
      <c r="II70" s="98"/>
      <c r="IJ70" s="98"/>
      <c r="IK70" s="98"/>
      <c r="IL70" s="98"/>
      <c r="IM70" s="98"/>
      <c r="IN70" s="98"/>
      <c r="IO70" s="98"/>
      <c r="IP70" s="98"/>
      <c r="IQ70" s="98"/>
      <c r="IR70" s="98"/>
      <c r="IS70" s="98"/>
      <c r="IT70" s="98"/>
      <c r="IU70" s="98"/>
      <c r="IV70" s="98"/>
      <c r="IW70" s="98"/>
      <c r="IX70" s="98"/>
      <c r="IY70" s="98"/>
      <c r="IZ70" s="98"/>
      <c r="JA70" s="98"/>
      <c r="JB70" s="98"/>
      <c r="JC70" s="98"/>
      <c r="JD70" s="98"/>
      <c r="JE70" s="98"/>
      <c r="JF70" s="98"/>
      <c r="JG70" s="98"/>
      <c r="JH70" s="98"/>
      <c r="JI70" s="98"/>
      <c r="JJ70" s="98"/>
      <c r="JK70" s="98"/>
      <c r="JL70" s="98"/>
      <c r="JM70" s="98"/>
      <c r="JN70" s="98"/>
      <c r="JO70" s="98"/>
      <c r="JP70" s="98"/>
      <c r="JQ70" s="98"/>
      <c r="JR70" s="98"/>
      <c r="JS70" s="98"/>
      <c r="JT70" s="98"/>
      <c r="JU70" s="98"/>
      <c r="JV70" s="98"/>
      <c r="JW70" s="98"/>
      <c r="JX70" s="98"/>
      <c r="JY70" s="98"/>
      <c r="JZ70" s="98"/>
      <c r="KA70" s="98"/>
      <c r="KB70" s="98"/>
      <c r="KC70" s="98"/>
      <c r="KD70" s="98"/>
      <c r="KE70" s="98"/>
      <c r="KF70" s="98"/>
      <c r="KG70" s="98"/>
      <c r="KH70" s="98"/>
      <c r="KI70" s="98"/>
      <c r="KJ70" s="98"/>
      <c r="KK70" s="98"/>
      <c r="KL70" s="98"/>
      <c r="KM70" s="98"/>
      <c r="KN70" s="98"/>
      <c r="KO70" s="98"/>
      <c r="KP70" s="98"/>
      <c r="KQ70" s="98"/>
      <c r="KR70" s="98"/>
      <c r="KS70" s="98"/>
      <c r="KT70" s="98"/>
      <c r="KU70" s="98"/>
      <c r="KV70" s="98"/>
      <c r="KW70" s="98"/>
      <c r="KX70" s="98"/>
      <c r="KY70" s="98"/>
      <c r="KZ70" s="98"/>
      <c r="LA70" s="98"/>
      <c r="LB70" s="98"/>
      <c r="LC70" s="98"/>
      <c r="LD70" s="98"/>
      <c r="LE70" s="98"/>
      <c r="LF70" s="98"/>
      <c r="LG70" s="98"/>
      <c r="LH70" s="98"/>
      <c r="LI70" s="98"/>
      <c r="LJ70" s="98"/>
      <c r="LK70" s="98"/>
      <c r="LL70" s="98"/>
      <c r="LM70" s="98"/>
      <c r="LN70" s="98"/>
      <c r="LO70" s="98"/>
      <c r="LP70" s="98"/>
      <c r="LQ70" s="98"/>
      <c r="LR70" s="98"/>
      <c r="LS70" s="98"/>
      <c r="LT70" s="98"/>
      <c r="LU70" s="98"/>
      <c r="LV70" s="98"/>
      <c r="LW70" s="98"/>
      <c r="LX70" s="98"/>
      <c r="LY70" s="98"/>
      <c r="LZ70" s="98"/>
      <c r="MA70" s="98"/>
      <c r="MB70" s="98"/>
      <c r="MC70" s="98"/>
      <c r="MD70" s="98"/>
      <c r="ME70" s="98"/>
      <c r="MF70" s="98"/>
      <c r="MG70" s="98"/>
      <c r="MH70" s="98"/>
      <c r="MI70" s="98"/>
      <c r="MJ70" s="98"/>
      <c r="MK70" s="98"/>
      <c r="ML70" s="98"/>
      <c r="MM70" s="98"/>
      <c r="MN70" s="98"/>
      <c r="MO70" s="98"/>
      <c r="MP70" s="98"/>
      <c r="MQ70" s="98"/>
      <c r="MR70" s="98"/>
      <c r="MS70" s="98"/>
      <c r="MT70" s="98"/>
      <c r="MU70" s="98"/>
      <c r="MV70" s="98"/>
      <c r="MW70" s="98"/>
      <c r="MX70" s="98"/>
      <c r="MY70" s="98"/>
      <c r="MZ70" s="98"/>
      <c r="NA70" s="98"/>
      <c r="NB70" s="98"/>
      <c r="NC70" s="98"/>
      <c r="ND70" s="98"/>
      <c r="NE70" s="98"/>
      <c r="NF70" s="98"/>
      <c r="NG70" s="98"/>
      <c r="NH70" s="98"/>
      <c r="NI70" s="98"/>
      <c r="NJ70" s="98"/>
      <c r="NK70" s="98"/>
      <c r="NL70" s="98"/>
      <c r="NM70" s="98"/>
      <c r="NN70" s="98"/>
      <c r="NO70" s="98"/>
      <c r="NP70" s="98"/>
      <c r="NQ70" s="98"/>
      <c r="NR70" s="98"/>
      <c r="NS70" s="98"/>
      <c r="NT70" s="98"/>
      <c r="NU70" s="98"/>
      <c r="NV70" s="98"/>
      <c r="NW70" s="98"/>
      <c r="NX70" s="98"/>
      <c r="NY70" s="98"/>
      <c r="NZ70" s="98"/>
      <c r="OA70" s="98"/>
      <c r="OB70" s="98"/>
      <c r="OC70" s="98"/>
      <c r="OD70" s="98"/>
      <c r="OE70" s="98"/>
      <c r="OF70" s="98"/>
      <c r="OG70" s="98"/>
      <c r="OH70" s="98"/>
      <c r="OI70" s="98"/>
      <c r="OJ70" s="98"/>
      <c r="OK70" s="98"/>
      <c r="OL70" s="98"/>
      <c r="OM70" s="98"/>
      <c r="ON70" s="98"/>
      <c r="OO70" s="98"/>
      <c r="OP70" s="98"/>
      <c r="OQ70" s="98"/>
      <c r="OR70" s="98"/>
      <c r="OS70" s="98"/>
      <c r="OT70" s="98"/>
      <c r="OU70" s="98"/>
      <c r="OV70" s="98"/>
      <c r="OW70" s="98"/>
      <c r="OX70" s="98"/>
      <c r="OY70" s="98"/>
      <c r="OZ70" s="98"/>
      <c r="PA70" s="98"/>
      <c r="PB70" s="98"/>
      <c r="PC70" s="98"/>
      <c r="PD70" s="98"/>
      <c r="PE70" s="98"/>
      <c r="PF70" s="98"/>
      <c r="PG70" s="98"/>
      <c r="PH70" s="98"/>
      <c r="PI70" s="98"/>
      <c r="PJ70" s="98"/>
      <c r="PK70" s="98"/>
      <c r="PL70" s="98"/>
      <c r="PM70" s="98"/>
      <c r="PN70" s="98"/>
      <c r="PO70" s="98"/>
      <c r="PP70" s="98"/>
      <c r="PQ70" s="98"/>
      <c r="PR70" s="98"/>
      <c r="PS70" s="98"/>
      <c r="PT70" s="98"/>
      <c r="PU70" s="98"/>
      <c r="PV70" s="98"/>
      <c r="PW70" s="98"/>
      <c r="PX70" s="98"/>
      <c r="PY70" s="98"/>
      <c r="PZ70" s="98"/>
      <c r="QA70" s="98"/>
      <c r="QB70" s="98"/>
      <c r="QC70" s="98"/>
      <c r="QD70" s="98"/>
      <c r="QE70" s="98"/>
      <c r="QF70" s="98"/>
      <c r="QG70" s="98"/>
      <c r="QH70" s="98"/>
      <c r="QI70" s="98"/>
      <c r="QJ70" s="98"/>
      <c r="QK70" s="98"/>
      <c r="QL70" s="98"/>
      <c r="QM70" s="98"/>
      <c r="QN70" s="98"/>
      <c r="QO70" s="98"/>
      <c r="QP70" s="98"/>
      <c r="QQ70" s="98"/>
      <c r="QR70" s="98"/>
      <c r="QS70" s="98"/>
      <c r="QT70" s="98"/>
      <c r="QU70" s="98"/>
      <c r="QV70" s="98"/>
      <c r="QW70" s="98"/>
      <c r="QX70" s="98"/>
      <c r="QY70" s="98"/>
      <c r="QZ70" s="98"/>
      <c r="RA70" s="98"/>
      <c r="RB70" s="98"/>
      <c r="RC70" s="98"/>
      <c r="RD70" s="98"/>
      <c r="RE70" s="98"/>
      <c r="RF70" s="98"/>
      <c r="RG70" s="98"/>
      <c r="RH70" s="98"/>
      <c r="RI70" s="98"/>
      <c r="RJ70" s="98"/>
      <c r="RK70" s="98"/>
      <c r="RL70" s="98"/>
      <c r="RM70" s="98"/>
      <c r="RN70" s="98"/>
      <c r="RO70" s="98"/>
      <c r="RP70" s="98"/>
      <c r="RQ70" s="98"/>
      <c r="RR70" s="98"/>
      <c r="RS70" s="98"/>
      <c r="RT70" s="98"/>
      <c r="RU70" s="98"/>
      <c r="RV70" s="98"/>
      <c r="RW70" s="98"/>
      <c r="RX70" s="98"/>
      <c r="RY70" s="98"/>
      <c r="RZ70" s="98"/>
      <c r="SA70" s="98"/>
      <c r="SB70" s="98"/>
      <c r="SC70" s="98"/>
      <c r="SD70" s="98"/>
      <c r="SE70" s="98"/>
      <c r="SF70" s="98"/>
      <c r="SG70" s="98"/>
      <c r="SH70" s="98"/>
      <c r="SI70" s="98"/>
      <c r="SJ70" s="98"/>
      <c r="SK70" s="98"/>
      <c r="SL70" s="98"/>
      <c r="SM70" s="98"/>
      <c r="SN70" s="98"/>
      <c r="SO70" s="98"/>
      <c r="SP70" s="98"/>
      <c r="SQ70" s="98"/>
      <c r="SR70" s="98"/>
      <c r="SS70" s="98"/>
      <c r="ST70" s="98"/>
      <c r="SU70" s="98"/>
      <c r="SV70" s="98"/>
      <c r="SW70" s="98"/>
      <c r="SX70" s="98"/>
      <c r="SY70" s="98"/>
      <c r="SZ70" s="98"/>
      <c r="TA70" s="98"/>
      <c r="TB70" s="98"/>
      <c r="TC70" s="98"/>
      <c r="TD70" s="98"/>
      <c r="TE70" s="98"/>
      <c r="TF70" s="98"/>
      <c r="TG70" s="98"/>
      <c r="TH70" s="98"/>
      <c r="TI70" s="98"/>
      <c r="TJ70" s="98"/>
      <c r="TK70" s="98"/>
      <c r="TL70" s="98"/>
      <c r="TM70" s="98"/>
      <c r="TN70" s="98"/>
      <c r="TO70" s="98"/>
      <c r="TP70" s="98"/>
      <c r="TQ70" s="98"/>
      <c r="TR70" s="98"/>
      <c r="TS70" s="98"/>
      <c r="TT70" s="98"/>
      <c r="TU70" s="98"/>
      <c r="TV70" s="98"/>
      <c r="TW70" s="98"/>
      <c r="TX70" s="98"/>
      <c r="TY70" s="98"/>
      <c r="TZ70" s="98"/>
      <c r="UA70" s="98"/>
      <c r="UB70" s="98"/>
      <c r="UC70" s="98"/>
      <c r="UD70" s="98"/>
      <c r="UE70" s="98"/>
      <c r="UF70" s="98"/>
      <c r="UG70" s="98"/>
      <c r="UH70" s="98"/>
      <c r="UI70" s="98"/>
      <c r="UJ70" s="98"/>
      <c r="UK70" s="98"/>
      <c r="UL70" s="98"/>
      <c r="UM70" s="98"/>
      <c r="UN70" s="98"/>
      <c r="UO70" s="98"/>
      <c r="UP70" s="98"/>
      <c r="UQ70" s="98"/>
      <c r="UR70" s="98"/>
      <c r="US70" s="98"/>
      <c r="UT70" s="98"/>
      <c r="UU70" s="98"/>
      <c r="UV70" s="98"/>
      <c r="UW70" s="98"/>
      <c r="UX70" s="98"/>
      <c r="UY70" s="98"/>
      <c r="UZ70" s="98"/>
      <c r="VA70" s="98"/>
      <c r="VB70" s="98"/>
      <c r="VC70" s="98"/>
      <c r="VD70" s="98"/>
      <c r="VE70" s="98"/>
      <c r="VF70" s="98"/>
      <c r="VG70" s="98"/>
      <c r="VH70" s="98"/>
      <c r="VI70" s="98"/>
      <c r="VJ70" s="98"/>
      <c r="VK70" s="98"/>
      <c r="VL70" s="98"/>
      <c r="VM70" s="98"/>
      <c r="VN70" s="98"/>
      <c r="VO70" s="98"/>
      <c r="VP70" s="98"/>
      <c r="VQ70" s="98"/>
      <c r="VR70" s="98"/>
      <c r="VS70" s="98"/>
      <c r="VT70" s="98"/>
      <c r="VU70" s="98"/>
      <c r="VV70" s="98"/>
      <c r="VW70" s="98"/>
      <c r="VX70" s="98"/>
      <c r="VY70" s="98"/>
      <c r="VZ70" s="98"/>
      <c r="WA70" s="98"/>
      <c r="WB70" s="98"/>
      <c r="WC70" s="98"/>
      <c r="WD70" s="98"/>
      <c r="WE70" s="98"/>
      <c r="WF70" s="98"/>
      <c r="WG70" s="98"/>
      <c r="WH70" s="98"/>
      <c r="WI70" s="98"/>
      <c r="WJ70" s="98"/>
      <c r="WK70" s="98"/>
      <c r="WL70" s="98"/>
      <c r="WM70" s="98"/>
      <c r="WN70" s="98"/>
      <c r="WO70" s="98"/>
      <c r="WP70" s="98"/>
      <c r="WQ70" s="98"/>
      <c r="WR70" s="98"/>
      <c r="WS70" s="98"/>
      <c r="WT70" s="98"/>
      <c r="WU70" s="98"/>
      <c r="WV70" s="98"/>
      <c r="WW70" s="98"/>
      <c r="WX70" s="98"/>
      <c r="WY70" s="98"/>
      <c r="WZ70" s="98"/>
      <c r="XA70" s="98"/>
      <c r="XB70" s="98"/>
      <c r="XC70" s="98"/>
      <c r="XD70" s="98"/>
      <c r="XE70" s="98"/>
      <c r="XF70" s="98"/>
      <c r="XG70" s="98"/>
      <c r="XH70" s="98"/>
      <c r="XI70" s="98"/>
      <c r="XJ70" s="98"/>
      <c r="XK70" s="98"/>
      <c r="XL70" s="98"/>
      <c r="XM70" s="98"/>
      <c r="XN70" s="98"/>
      <c r="XO70" s="98"/>
      <c r="XP70" s="98"/>
      <c r="XQ70" s="98"/>
      <c r="XR70" s="98"/>
      <c r="XS70" s="98"/>
      <c r="XT70" s="98"/>
      <c r="XU70" s="98"/>
      <c r="XV70" s="98"/>
      <c r="XW70" s="98"/>
      <c r="XX70" s="98"/>
      <c r="XY70" s="98"/>
      <c r="XZ70" s="98"/>
      <c r="YA70" s="98"/>
      <c r="YB70" s="98"/>
      <c r="YC70" s="98"/>
      <c r="YD70" s="98"/>
      <c r="YE70" s="98"/>
      <c r="YF70" s="98"/>
      <c r="YG70" s="98"/>
      <c r="YH70" s="98"/>
      <c r="YI70" s="98"/>
      <c r="YJ70" s="98"/>
      <c r="YK70" s="98"/>
      <c r="YL70" s="98"/>
      <c r="YM70" s="98"/>
      <c r="YN70" s="98"/>
      <c r="YO70" s="98"/>
      <c r="YP70" s="98"/>
      <c r="YQ70" s="98"/>
      <c r="YR70" s="98"/>
      <c r="YS70" s="98"/>
      <c r="YT70" s="98"/>
      <c r="YU70" s="98"/>
      <c r="YV70" s="98"/>
      <c r="YW70" s="98"/>
      <c r="YX70" s="98"/>
      <c r="YY70" s="98"/>
      <c r="YZ70" s="98"/>
      <c r="ZA70" s="98"/>
      <c r="ZB70" s="98"/>
      <c r="ZC70" s="98"/>
      <c r="ZD70" s="98"/>
      <c r="ZE70" s="98"/>
      <c r="ZF70" s="98"/>
      <c r="ZG70" s="98"/>
      <c r="ZH70" s="98"/>
      <c r="ZI70" s="98"/>
      <c r="ZJ70" s="98"/>
      <c r="ZK70" s="98"/>
      <c r="ZL70" s="98"/>
      <c r="ZM70" s="98"/>
      <c r="ZN70" s="98"/>
      <c r="ZO70" s="98"/>
      <c r="ZP70" s="98"/>
      <c r="ZQ70" s="98"/>
      <c r="ZR70" s="98"/>
      <c r="ZS70" s="98"/>
      <c r="ZT70" s="98"/>
      <c r="ZU70" s="98"/>
      <c r="ZV70" s="98"/>
      <c r="ZW70" s="98"/>
      <c r="ZX70" s="98"/>
      <c r="ZY70" s="98"/>
      <c r="ZZ70" s="98"/>
      <c r="AAA70" s="98"/>
      <c r="AAB70" s="98"/>
      <c r="AAC70" s="98"/>
      <c r="AAD70" s="98"/>
      <c r="AAE70" s="98"/>
      <c r="AAF70" s="98"/>
      <c r="AAG70" s="98"/>
      <c r="AAH70" s="98"/>
      <c r="AAI70" s="98"/>
      <c r="AAJ70" s="98"/>
      <c r="AAK70" s="98"/>
      <c r="AAL70" s="98"/>
      <c r="AAM70" s="98"/>
      <c r="AAN70" s="98"/>
      <c r="AAO70" s="98"/>
      <c r="AAP70" s="98"/>
      <c r="AAQ70" s="98"/>
      <c r="AAR70" s="98"/>
      <c r="AAS70" s="98"/>
      <c r="AAT70" s="98"/>
      <c r="AAU70" s="98"/>
      <c r="AAV70" s="98"/>
      <c r="AAW70" s="98"/>
      <c r="AAX70" s="98"/>
      <c r="AAY70" s="98"/>
      <c r="AAZ70" s="98"/>
      <c r="ABA70" s="98"/>
      <c r="ABB70" s="98"/>
      <c r="ABC70" s="98"/>
      <c r="ABD70" s="98"/>
      <c r="ABE70" s="98"/>
      <c r="ABF70" s="98"/>
      <c r="ABG70" s="98"/>
      <c r="ABH70" s="98"/>
      <c r="ABI70" s="98"/>
      <c r="ABJ70" s="98"/>
      <c r="ABK70" s="98"/>
      <c r="ABL70" s="98"/>
      <c r="ABM70" s="98"/>
      <c r="ABN70" s="98"/>
      <c r="ABO70" s="98"/>
      <c r="ABP70" s="98"/>
      <c r="ABQ70" s="98"/>
      <c r="ABR70" s="98"/>
      <c r="ABS70" s="98"/>
      <c r="ABT70" s="98"/>
      <c r="ABU70" s="98"/>
      <c r="ABV70" s="98"/>
      <c r="ABW70" s="98"/>
      <c r="ABX70" s="98"/>
      <c r="ABY70" s="98"/>
      <c r="ABZ70" s="98"/>
      <c r="ACA70" s="98"/>
      <c r="ACB70" s="98"/>
      <c r="ACC70" s="98"/>
      <c r="ACD70" s="98"/>
      <c r="ACE70" s="98"/>
      <c r="ACF70" s="98"/>
      <c r="ACG70" s="98"/>
      <c r="ACH70" s="98"/>
      <c r="ACI70" s="98"/>
      <c r="ACJ70" s="98"/>
      <c r="ACK70" s="98"/>
      <c r="ACL70" s="98"/>
      <c r="ACM70" s="98"/>
      <c r="ACN70" s="98"/>
      <c r="ACO70" s="98"/>
      <c r="ACP70" s="98"/>
      <c r="ACQ70" s="98"/>
      <c r="ACR70" s="98"/>
      <c r="ACS70" s="98"/>
      <c r="ACT70" s="98"/>
      <c r="ACU70" s="98"/>
      <c r="ACV70" s="98"/>
      <c r="ACW70" s="98"/>
      <c r="ACX70" s="98"/>
      <c r="ACY70" s="98"/>
      <c r="ACZ70" s="98"/>
      <c r="ADA70" s="98"/>
      <c r="ADB70" s="98"/>
      <c r="ADC70" s="98"/>
      <c r="ADD70" s="98"/>
      <c r="ADE70" s="98"/>
      <c r="ADF70" s="98"/>
      <c r="ADG70" s="98"/>
      <c r="ADH70" s="98"/>
      <c r="ADI70" s="98"/>
      <c r="ADJ70" s="98"/>
      <c r="ADK70" s="98"/>
      <c r="ADL70" s="98"/>
      <c r="ADM70" s="98"/>
      <c r="ADN70" s="98"/>
      <c r="ADO70" s="98"/>
      <c r="ADP70" s="98"/>
      <c r="ADQ70" s="98"/>
      <c r="ADR70" s="98"/>
      <c r="ADS70" s="98"/>
      <c r="ADT70" s="98"/>
      <c r="ADU70" s="98"/>
      <c r="ADV70" s="98"/>
      <c r="ADW70" s="98"/>
      <c r="ADX70" s="98"/>
      <c r="ADY70" s="98"/>
      <c r="ADZ70" s="98"/>
      <c r="AEA70" s="98"/>
      <c r="AEB70" s="98"/>
      <c r="AEC70" s="98"/>
      <c r="AED70" s="98"/>
      <c r="AEE70" s="98"/>
      <c r="AEF70" s="98"/>
      <c r="AEG70" s="98"/>
      <c r="AEH70" s="98"/>
      <c r="AEI70" s="98"/>
      <c r="AEJ70" s="98"/>
      <c r="AEK70" s="98"/>
      <c r="AEL70" s="98"/>
      <c r="AEM70" s="98"/>
      <c r="AEN70" s="98"/>
      <c r="AEO70" s="98"/>
      <c r="AEP70" s="98"/>
      <c r="AEQ70" s="98"/>
      <c r="AER70" s="98"/>
      <c r="AES70" s="98"/>
      <c r="AET70" s="98"/>
      <c r="AEU70" s="98"/>
      <c r="AEV70" s="98"/>
      <c r="AEW70" s="98"/>
      <c r="AEX70" s="98"/>
      <c r="AEY70" s="98"/>
      <c r="AEZ70" s="98"/>
      <c r="AFA70" s="98"/>
      <c r="AFB70" s="98"/>
      <c r="AFC70" s="98"/>
      <c r="AFD70" s="98"/>
      <c r="AFE70" s="98"/>
      <c r="AFF70" s="98"/>
      <c r="AFG70" s="98"/>
      <c r="AFH70" s="98"/>
      <c r="AFI70" s="98"/>
      <c r="AFJ70" s="98"/>
      <c r="AFK70" s="98"/>
      <c r="AFL70" s="98"/>
      <c r="AFM70" s="98"/>
      <c r="AFN70" s="98"/>
      <c r="AFO70" s="98"/>
      <c r="AFP70" s="98"/>
      <c r="AFQ70" s="98"/>
      <c r="AFR70" s="98"/>
      <c r="AFS70" s="98"/>
      <c r="AFT70" s="98"/>
      <c r="AFU70" s="98"/>
      <c r="AFV70" s="98"/>
      <c r="AFW70" s="98"/>
      <c r="AFX70" s="98"/>
      <c r="AFY70" s="98"/>
      <c r="AFZ70" s="98"/>
      <c r="AGA70" s="98"/>
      <c r="AGB70" s="98"/>
      <c r="AGC70" s="98"/>
      <c r="AGD70" s="98"/>
      <c r="AGE70" s="98"/>
      <c r="AGF70" s="98"/>
      <c r="AGG70" s="98"/>
      <c r="AGH70" s="98"/>
      <c r="AGI70" s="98"/>
      <c r="AGJ70" s="98"/>
      <c r="AGK70" s="98"/>
      <c r="AGL70" s="98"/>
      <c r="AGM70" s="98"/>
      <c r="AGN70" s="98"/>
      <c r="AGO70" s="98"/>
      <c r="AGP70" s="98"/>
      <c r="AGQ70" s="98"/>
      <c r="AGR70" s="98"/>
      <c r="AGS70" s="98"/>
      <c r="AGT70" s="98"/>
      <c r="AGU70" s="98"/>
      <c r="AGV70" s="98"/>
      <c r="AGW70" s="98"/>
      <c r="AGX70" s="98"/>
      <c r="AGY70" s="98"/>
      <c r="AGZ70" s="98"/>
      <c r="AHA70" s="98"/>
      <c r="AHB70" s="98"/>
      <c r="AHC70" s="98"/>
      <c r="AHD70" s="98"/>
      <c r="AHE70" s="98"/>
      <c r="AHF70" s="98"/>
      <c r="AHG70" s="98"/>
      <c r="AHH70" s="98"/>
      <c r="AHI70" s="98"/>
      <c r="AHJ70" s="98"/>
      <c r="AHK70" s="98"/>
      <c r="AHL70" s="98"/>
      <c r="AHM70" s="98"/>
      <c r="AHN70" s="98"/>
      <c r="AHO70" s="98"/>
      <c r="AHP70" s="98"/>
      <c r="AHQ70" s="98"/>
      <c r="AHR70" s="98"/>
      <c r="AHS70" s="98"/>
      <c r="AHT70" s="98"/>
      <c r="AHU70" s="98"/>
      <c r="AHV70" s="98"/>
      <c r="AHW70" s="98"/>
      <c r="AHX70" s="98"/>
      <c r="AHY70" s="98"/>
      <c r="AHZ70" s="98"/>
      <c r="AIA70" s="98"/>
      <c r="AIB70" s="98"/>
      <c r="AIC70" s="98"/>
      <c r="AID70" s="98"/>
      <c r="AIE70" s="98"/>
      <c r="AIF70" s="98"/>
      <c r="AIG70" s="98"/>
      <c r="AIH70" s="98"/>
      <c r="AII70" s="98"/>
      <c r="AIJ70" s="98"/>
      <c r="AIK70" s="98"/>
      <c r="AIL70" s="98"/>
      <c r="AIM70" s="98"/>
      <c r="AIN70" s="98"/>
      <c r="AIO70" s="98"/>
      <c r="AIP70" s="98"/>
      <c r="AIQ70" s="98"/>
      <c r="AIR70" s="98"/>
      <c r="AIS70" s="98"/>
      <c r="AIT70" s="98"/>
      <c r="AIU70" s="98"/>
      <c r="AIV70" s="98"/>
      <c r="AIW70" s="98"/>
      <c r="AIX70" s="98"/>
      <c r="AIY70" s="98"/>
      <c r="AIZ70" s="98"/>
      <c r="AJA70" s="98"/>
      <c r="AJB70" s="98"/>
      <c r="AJC70" s="98"/>
      <c r="AJD70" s="98"/>
      <c r="AJE70" s="98"/>
      <c r="AJF70" s="98"/>
      <c r="AJG70" s="98"/>
      <c r="AJH70" s="98"/>
      <c r="AJI70" s="98"/>
      <c r="AJJ70" s="98"/>
      <c r="AJK70" s="98"/>
      <c r="AJL70" s="98"/>
      <c r="AJM70" s="98"/>
      <c r="AJN70" s="98"/>
      <c r="AJO70" s="98"/>
      <c r="AJP70" s="98"/>
      <c r="AJQ70" s="98"/>
      <c r="AJR70" s="98"/>
      <c r="AJS70" s="98"/>
      <c r="AJT70" s="98"/>
      <c r="AJU70" s="98"/>
      <c r="AJV70" s="98"/>
      <c r="AJW70" s="98"/>
      <c r="AJX70" s="98"/>
      <c r="AJY70" s="98"/>
      <c r="AJZ70" s="98"/>
      <c r="AKA70" s="98"/>
      <c r="AKB70" s="98"/>
      <c r="AKC70" s="98"/>
      <c r="AKD70" s="98"/>
      <c r="AKE70" s="98"/>
      <c r="AKF70" s="98"/>
      <c r="AKG70" s="98"/>
      <c r="AKH70" s="98"/>
      <c r="AKI70" s="98"/>
      <c r="AKJ70" s="98"/>
      <c r="AKK70" s="98"/>
      <c r="AKL70" s="98"/>
      <c r="AKM70" s="98"/>
      <c r="AKN70" s="98"/>
      <c r="AKO70" s="98"/>
      <c r="AKP70" s="98"/>
      <c r="AKQ70" s="98"/>
      <c r="AKR70" s="98"/>
      <c r="AKS70" s="98"/>
      <c r="AKT70" s="98"/>
      <c r="AKU70" s="98"/>
      <c r="AKV70" s="98"/>
      <c r="AKW70" s="98"/>
      <c r="AKX70" s="98"/>
      <c r="AKY70" s="98"/>
      <c r="AKZ70" s="98"/>
      <c r="ALA70" s="98"/>
      <c r="ALB70" s="98"/>
      <c r="ALC70" s="98"/>
      <c r="ALD70" s="98"/>
      <c r="ALE70" s="98"/>
      <c r="ALF70" s="98"/>
      <c r="ALG70" s="98"/>
      <c r="ALH70" s="98"/>
      <c r="ALI70" s="98"/>
      <c r="ALJ70" s="98"/>
      <c r="ALK70" s="98"/>
      <c r="ALL70" s="98"/>
      <c r="ALM70" s="98"/>
      <c r="ALN70" s="98"/>
      <c r="ALO70" s="98"/>
      <c r="ALP70" s="98"/>
      <c r="ALQ70" s="98"/>
      <c r="ALR70" s="98"/>
      <c r="ALS70" s="98"/>
      <c r="ALT70" s="98"/>
      <c r="ALU70" s="98"/>
      <c r="ALV70" s="98"/>
      <c r="ALW70" s="98"/>
      <c r="ALX70" s="98"/>
      <c r="ALY70" s="98"/>
      <c r="ALZ70" s="98"/>
      <c r="AMA70" s="98"/>
      <c r="AMB70" s="98"/>
      <c r="AMC70" s="98"/>
      <c r="AMD70" s="98"/>
      <c r="AME70" s="98"/>
      <c r="AMF70" s="98"/>
      <c r="AMG70" s="98"/>
      <c r="AMH70" s="98"/>
      <c r="AMI70" s="98"/>
      <c r="AMJ70" s="98"/>
    </row>
    <row r="71" spans="1:1024" s="123" customFormat="1" ht="68.25" customHeight="1">
      <c r="A71" s="227">
        <v>22</v>
      </c>
      <c r="B71" s="227" t="s">
        <v>166</v>
      </c>
      <c r="C71" s="227" t="s">
        <v>320</v>
      </c>
      <c r="D71" s="227" t="s">
        <v>320</v>
      </c>
      <c r="E71" s="227" t="s">
        <v>267</v>
      </c>
      <c r="F71" s="227" t="s">
        <v>319</v>
      </c>
      <c r="G71" s="227" t="s">
        <v>448</v>
      </c>
      <c r="H71" s="133">
        <v>69897372</v>
      </c>
      <c r="I71" s="127" t="s">
        <v>496</v>
      </c>
      <c r="J71" s="227" t="s">
        <v>246</v>
      </c>
      <c r="K71" s="287" t="s">
        <v>171</v>
      </c>
      <c r="L71" s="227" t="s">
        <v>320</v>
      </c>
      <c r="M71" s="227" t="s">
        <v>171</v>
      </c>
      <c r="N71" s="227" t="s">
        <v>171</v>
      </c>
      <c r="O71" s="122" t="s">
        <v>443</v>
      </c>
      <c r="P71" s="134" t="s">
        <v>376</v>
      </c>
      <c r="Q71" s="122" t="s">
        <v>250</v>
      </c>
      <c r="R71" s="122" t="s">
        <v>444</v>
      </c>
      <c r="S71" s="135" t="s">
        <v>445</v>
      </c>
      <c r="T71" s="135">
        <v>110</v>
      </c>
      <c r="U71" s="135">
        <v>115</v>
      </c>
      <c r="V71" s="135">
        <v>125</v>
      </c>
      <c r="W71" s="135">
        <v>130</v>
      </c>
    </row>
    <row r="72" spans="1:1024" s="123" customFormat="1" ht="68.25" customHeight="1">
      <c r="A72" s="227"/>
      <c r="B72" s="227"/>
      <c r="C72" s="227"/>
      <c r="D72" s="227"/>
      <c r="E72" s="227"/>
      <c r="F72" s="227"/>
      <c r="G72" s="227"/>
      <c r="H72" s="234" t="s">
        <v>474</v>
      </c>
      <c r="I72" s="234" t="s">
        <v>474</v>
      </c>
      <c r="J72" s="227"/>
      <c r="K72" s="287"/>
      <c r="L72" s="227"/>
      <c r="M72" s="227"/>
      <c r="N72" s="227"/>
      <c r="O72" s="218" t="s">
        <v>367</v>
      </c>
      <c r="P72" s="239" t="s">
        <v>475</v>
      </c>
      <c r="Q72" s="227" t="s">
        <v>250</v>
      </c>
      <c r="R72" s="227" t="s">
        <v>368</v>
      </c>
      <c r="S72" s="227" t="s">
        <v>275</v>
      </c>
      <c r="T72" s="237">
        <v>3</v>
      </c>
      <c r="U72" s="238">
        <v>3</v>
      </c>
      <c r="V72" s="237">
        <v>3</v>
      </c>
      <c r="W72" s="237">
        <v>3</v>
      </c>
    </row>
    <row r="73" spans="1:1024" s="123" customFormat="1" ht="14.25" customHeight="1">
      <c r="A73" s="227"/>
      <c r="B73" s="227"/>
      <c r="C73" s="227"/>
      <c r="D73" s="227"/>
      <c r="E73" s="227"/>
      <c r="F73" s="227"/>
      <c r="G73" s="227"/>
      <c r="H73" s="235"/>
      <c r="I73" s="235"/>
      <c r="J73" s="227"/>
      <c r="K73" s="287"/>
      <c r="L73" s="227"/>
      <c r="M73" s="227"/>
      <c r="N73" s="227"/>
      <c r="O73" s="220"/>
      <c r="P73" s="239"/>
      <c r="Q73" s="227"/>
      <c r="R73" s="227"/>
      <c r="S73" s="227"/>
      <c r="T73" s="237"/>
      <c r="U73" s="238"/>
      <c r="V73" s="237"/>
      <c r="W73" s="237"/>
    </row>
    <row r="74" spans="1:1024">
      <c r="A74" s="230">
        <v>23</v>
      </c>
      <c r="B74" s="243" t="s">
        <v>166</v>
      </c>
      <c r="C74" s="243" t="s">
        <v>320</v>
      </c>
      <c r="D74" s="243" t="s">
        <v>320</v>
      </c>
      <c r="E74" s="243" t="s">
        <v>320</v>
      </c>
      <c r="F74" s="243" t="s">
        <v>414</v>
      </c>
      <c r="G74" s="243" t="s">
        <v>415</v>
      </c>
      <c r="H74" s="243" t="s">
        <v>320</v>
      </c>
      <c r="I74" s="243" t="s">
        <v>320</v>
      </c>
      <c r="J74" s="243" t="s">
        <v>246</v>
      </c>
      <c r="K74" s="243" t="s">
        <v>170</v>
      </c>
      <c r="L74" s="243" t="s">
        <v>320</v>
      </c>
      <c r="M74" s="243" t="s">
        <v>171</v>
      </c>
      <c r="N74" s="243" t="s">
        <v>171</v>
      </c>
      <c r="O74" s="243" t="s">
        <v>423</v>
      </c>
      <c r="P74" s="243" t="s">
        <v>424</v>
      </c>
      <c r="Q74" s="243" t="s">
        <v>250</v>
      </c>
      <c r="R74" s="102" t="s">
        <v>416</v>
      </c>
      <c r="S74" s="102" t="s">
        <v>425</v>
      </c>
      <c r="T74" s="102">
        <v>750</v>
      </c>
      <c r="U74" s="102">
        <v>900</v>
      </c>
      <c r="V74" s="102">
        <v>1000</v>
      </c>
      <c r="W74" s="102">
        <v>1000</v>
      </c>
    </row>
    <row r="75" spans="1:1024" ht="27.6">
      <c r="A75" s="230"/>
      <c r="B75" s="243"/>
      <c r="C75" s="243"/>
      <c r="D75" s="243"/>
      <c r="E75" s="243"/>
      <c r="F75" s="243"/>
      <c r="G75" s="243"/>
      <c r="H75" s="243"/>
      <c r="I75" s="243"/>
      <c r="J75" s="243"/>
      <c r="K75" s="243"/>
      <c r="L75" s="243"/>
      <c r="M75" s="243"/>
      <c r="N75" s="243"/>
      <c r="O75" s="243"/>
      <c r="P75" s="243"/>
      <c r="Q75" s="243"/>
      <c r="R75" s="102" t="s">
        <v>417</v>
      </c>
      <c r="S75" s="102" t="s">
        <v>275</v>
      </c>
      <c r="T75" s="102">
        <v>5</v>
      </c>
      <c r="U75" s="102">
        <v>10</v>
      </c>
      <c r="V75" s="102">
        <v>10</v>
      </c>
      <c r="W75" s="102">
        <v>10</v>
      </c>
    </row>
    <row r="76" spans="1:1024">
      <c r="A76" s="230"/>
      <c r="B76" s="243"/>
      <c r="C76" s="243"/>
      <c r="D76" s="243"/>
      <c r="E76" s="243"/>
      <c r="F76" s="243"/>
      <c r="G76" s="243"/>
      <c r="H76" s="243"/>
      <c r="I76" s="243"/>
      <c r="J76" s="243"/>
      <c r="K76" s="243"/>
      <c r="L76" s="243"/>
      <c r="M76" s="243"/>
      <c r="N76" s="243"/>
      <c r="O76" s="243"/>
      <c r="P76" s="243"/>
      <c r="Q76" s="243"/>
      <c r="R76" s="102" t="s">
        <v>418</v>
      </c>
      <c r="S76" s="102" t="s">
        <v>275</v>
      </c>
      <c r="T76" s="126">
        <v>4</v>
      </c>
      <c r="U76" s="102">
        <v>6</v>
      </c>
      <c r="V76" s="102">
        <v>6</v>
      </c>
      <c r="W76" s="102">
        <v>6</v>
      </c>
    </row>
    <row r="77" spans="1:1024" s="138" customFormat="1" ht="33.6" customHeight="1">
      <c r="A77" s="284">
        <v>24</v>
      </c>
      <c r="B77" s="246" t="str">
        <f t="shared" ref="B77" si="0">$B$37</f>
        <v>CILJ 3.2. PROSTORNI RAZVOJ I TURIZAM U FUNKCIJI ODRŽIVOG RAZVOJA </v>
      </c>
      <c r="C77" s="246" t="str">
        <f t="shared" ref="C77" si="1">$C$37</f>
        <v>N/P</v>
      </c>
      <c r="D77" s="246" t="str">
        <f t="shared" ref="D77" si="2">$D$37</f>
        <v>N/P</v>
      </c>
      <c r="E77" s="246" t="str">
        <f t="shared" ref="E77" si="3">$E$37</f>
        <v>P3208 Poticanje razvoja turizma</v>
      </c>
      <c r="F77" s="246" t="s">
        <v>507</v>
      </c>
      <c r="G77" s="246" t="s">
        <v>463</v>
      </c>
      <c r="H77" s="281" t="s">
        <v>320</v>
      </c>
      <c r="I77" s="246" t="s">
        <v>320</v>
      </c>
      <c r="J77" s="246" t="str">
        <f t="shared" ref="J77" si="4">$J$37</f>
        <v>I</v>
      </c>
      <c r="K77" s="246" t="s">
        <v>170</v>
      </c>
      <c r="L77" s="284" t="s">
        <v>509</v>
      </c>
      <c r="M77" s="246" t="str">
        <f>M37</f>
        <v>DA</v>
      </c>
      <c r="N77" s="246" t="str">
        <f>N37</f>
        <v>DA</v>
      </c>
      <c r="O77" s="246" t="s">
        <v>464</v>
      </c>
      <c r="P77" s="246" t="s">
        <v>460</v>
      </c>
      <c r="Q77" s="276" t="str">
        <f>$Q$37</f>
        <v>prosinac 2024.</v>
      </c>
      <c r="R77" s="246" t="s">
        <v>465</v>
      </c>
      <c r="S77" s="273" t="s">
        <v>275</v>
      </c>
      <c r="T77" s="246">
        <v>7</v>
      </c>
      <c r="U77" s="246">
        <v>15</v>
      </c>
      <c r="V77" s="246">
        <v>20</v>
      </c>
      <c r="W77" s="246">
        <v>25</v>
      </c>
    </row>
    <row r="78" spans="1:1024" s="138" customFormat="1" ht="24" customHeight="1">
      <c r="A78" s="285"/>
      <c r="B78" s="247"/>
      <c r="C78" s="247"/>
      <c r="D78" s="247"/>
      <c r="E78" s="247"/>
      <c r="F78" s="247"/>
      <c r="G78" s="247"/>
      <c r="H78" s="282"/>
      <c r="I78" s="247"/>
      <c r="J78" s="247"/>
      <c r="K78" s="247"/>
      <c r="L78" s="285"/>
      <c r="M78" s="247"/>
      <c r="N78" s="247"/>
      <c r="O78" s="247"/>
      <c r="P78" s="247"/>
      <c r="Q78" s="277"/>
      <c r="R78" s="247"/>
      <c r="S78" s="274"/>
      <c r="T78" s="247"/>
      <c r="U78" s="247"/>
      <c r="V78" s="247"/>
      <c r="W78" s="247"/>
    </row>
    <row r="79" spans="1:1024" s="138" customFormat="1" ht="16.8" customHeight="1">
      <c r="A79" s="286"/>
      <c r="B79" s="248"/>
      <c r="C79" s="248"/>
      <c r="D79" s="248"/>
      <c r="E79" s="248"/>
      <c r="F79" s="248"/>
      <c r="G79" s="248"/>
      <c r="H79" s="283"/>
      <c r="I79" s="248"/>
      <c r="J79" s="248"/>
      <c r="K79" s="248"/>
      <c r="L79" s="286"/>
      <c r="M79" s="248"/>
      <c r="N79" s="248"/>
      <c r="O79" s="248"/>
      <c r="P79" s="248"/>
      <c r="Q79" s="278"/>
      <c r="R79" s="248"/>
      <c r="S79" s="275"/>
      <c r="T79" s="248"/>
      <c r="U79" s="248"/>
      <c r="V79" s="248"/>
      <c r="W79" s="248"/>
    </row>
    <row r="80" spans="1:1024" s="138" customFormat="1" ht="72" customHeight="1">
      <c r="A80" s="139">
        <v>25</v>
      </c>
      <c r="B80" s="140" t="str">
        <f t="shared" ref="B80:C80" si="5">B77</f>
        <v>CILJ 3.2. PROSTORNI RAZVOJ I TURIZAM U FUNKCIJI ODRŽIVOG RAZVOJA </v>
      </c>
      <c r="C80" s="140" t="str">
        <f t="shared" si="5"/>
        <v>N/P</v>
      </c>
      <c r="D80" s="140" t="s">
        <v>320</v>
      </c>
      <c r="E80" s="140" t="str">
        <f>$E$77</f>
        <v>P3208 Poticanje razvoja turizma</v>
      </c>
      <c r="F80" s="160" t="s">
        <v>508</v>
      </c>
      <c r="G80" s="140" t="s">
        <v>466</v>
      </c>
      <c r="H80" s="141">
        <v>300000</v>
      </c>
      <c r="I80" s="140" t="s">
        <v>467</v>
      </c>
      <c r="J80" s="140" t="s">
        <v>279</v>
      </c>
      <c r="K80" s="140" t="s">
        <v>170</v>
      </c>
      <c r="L80" s="161" t="s">
        <v>510</v>
      </c>
      <c r="M80" s="140" t="s">
        <v>170</v>
      </c>
      <c r="N80" s="140" t="s">
        <v>170</v>
      </c>
      <c r="O80" s="140" t="s">
        <v>468</v>
      </c>
      <c r="P80" s="140" t="s">
        <v>326</v>
      </c>
      <c r="Q80" s="142" t="s">
        <v>250</v>
      </c>
      <c r="R80" s="140" t="s">
        <v>469</v>
      </c>
      <c r="S80" s="140" t="s">
        <v>275</v>
      </c>
      <c r="T80" s="143">
        <v>200</v>
      </c>
      <c r="U80" s="140">
        <v>0</v>
      </c>
      <c r="V80" s="140">
        <v>0</v>
      </c>
      <c r="W80" s="140">
        <v>0</v>
      </c>
    </row>
    <row r="82" spans="2:2">
      <c r="B82" s="123" t="s">
        <v>484</v>
      </c>
    </row>
    <row r="83" spans="2:2">
      <c r="B83" s="138" t="s">
        <v>485</v>
      </c>
    </row>
  </sheetData>
  <mergeCells count="457">
    <mergeCell ref="F30:F32"/>
    <mergeCell ref="E30:E32"/>
    <mergeCell ref="D30:D32"/>
    <mergeCell ref="C30:C32"/>
    <mergeCell ref="B30:B32"/>
    <mergeCell ref="A30:A32"/>
    <mergeCell ref="G77:G79"/>
    <mergeCell ref="H77:H79"/>
    <mergeCell ref="N45:N46"/>
    <mergeCell ref="M45:M46"/>
    <mergeCell ref="L45:L46"/>
    <mergeCell ref="L53:L54"/>
    <mergeCell ref="A77:A79"/>
    <mergeCell ref="J47:J49"/>
    <mergeCell ref="B53:B54"/>
    <mergeCell ref="C42:C44"/>
    <mergeCell ref="B42:B44"/>
    <mergeCell ref="J77:J79"/>
    <mergeCell ref="K77:K79"/>
    <mergeCell ref="L77:L79"/>
    <mergeCell ref="M77:M79"/>
    <mergeCell ref="N77:N79"/>
    <mergeCell ref="K71:K73"/>
    <mergeCell ref="J71:J73"/>
    <mergeCell ref="V77:V79"/>
    <mergeCell ref="W77:W79"/>
    <mergeCell ref="B10:B15"/>
    <mergeCell ref="C10:C15"/>
    <mergeCell ref="L10:L15"/>
    <mergeCell ref="M10:M15"/>
    <mergeCell ref="N10:N15"/>
    <mergeCell ref="E24:E25"/>
    <mergeCell ref="F24:F25"/>
    <mergeCell ref="G24:G25"/>
    <mergeCell ref="H24:H25"/>
    <mergeCell ref="I24:I25"/>
    <mergeCell ref="D21:D23"/>
    <mergeCell ref="E21:E23"/>
    <mergeCell ref="F21:F23"/>
    <mergeCell ref="G21:G23"/>
    <mergeCell ref="H21:H23"/>
    <mergeCell ref="I21:I23"/>
    <mergeCell ref="I77:I79"/>
    <mergeCell ref="B77:B79"/>
    <mergeCell ref="C77:C79"/>
    <mergeCell ref="D77:D79"/>
    <mergeCell ref="U42:U44"/>
    <mergeCell ref="S53:S54"/>
    <mergeCell ref="A10:A15"/>
    <mergeCell ref="D10:D15"/>
    <mergeCell ref="E10:E15"/>
    <mergeCell ref="F10:F15"/>
    <mergeCell ref="G10:G15"/>
    <mergeCell ref="H10:H15"/>
    <mergeCell ref="I10:I15"/>
    <mergeCell ref="J10:J15"/>
    <mergeCell ref="K10:K15"/>
    <mergeCell ref="T53:T54"/>
    <mergeCell ref="U53:U54"/>
    <mergeCell ref="R77:R79"/>
    <mergeCell ref="S77:S79"/>
    <mergeCell ref="T77:T79"/>
    <mergeCell ref="U77:U79"/>
    <mergeCell ref="O47:O49"/>
    <mergeCell ref="P47:P49"/>
    <mergeCell ref="O50:O52"/>
    <mergeCell ref="P50:P52"/>
    <mergeCell ref="Q50:Q52"/>
    <mergeCell ref="P53:P54"/>
    <mergeCell ref="R53:R54"/>
    <mergeCell ref="O77:O79"/>
    <mergeCell ref="P77:P79"/>
    <mergeCell ref="Q77:Q79"/>
    <mergeCell ref="P59:P62"/>
    <mergeCell ref="Q53:Q54"/>
    <mergeCell ref="O53:O54"/>
    <mergeCell ref="R68:R70"/>
    <mergeCell ref="S68:S70"/>
    <mergeCell ref="T68:T70"/>
    <mergeCell ref="U68:U70"/>
    <mergeCell ref="T42:T44"/>
    <mergeCell ref="P42:P44"/>
    <mergeCell ref="O42:O44"/>
    <mergeCell ref="M42:M44"/>
    <mergeCell ref="N42:N44"/>
    <mergeCell ref="K42:K44"/>
    <mergeCell ref="P31:P32"/>
    <mergeCell ref="P16:P17"/>
    <mergeCell ref="Q16:Q17"/>
    <mergeCell ref="T21:T23"/>
    <mergeCell ref="T24:T25"/>
    <mergeCell ref="Q30:Q32"/>
    <mergeCell ref="N30:N32"/>
    <mergeCell ref="M30:M32"/>
    <mergeCell ref="L30:L32"/>
    <mergeCell ref="K30:K32"/>
    <mergeCell ref="K16:K17"/>
    <mergeCell ref="P39:P41"/>
    <mergeCell ref="Q39:Q41"/>
    <mergeCell ref="O39:O41"/>
    <mergeCell ref="Q42:Q49"/>
    <mergeCell ref="Q18:Q20"/>
    <mergeCell ref="R42:R44"/>
    <mergeCell ref="S42:S44"/>
    <mergeCell ref="O31:O32"/>
    <mergeCell ref="A24:A25"/>
    <mergeCell ref="B24:B25"/>
    <mergeCell ref="C24:C25"/>
    <mergeCell ref="D24:D25"/>
    <mergeCell ref="P27:P29"/>
    <mergeCell ref="Q27:Q29"/>
    <mergeCell ref="A21:A23"/>
    <mergeCell ref="B21:B23"/>
    <mergeCell ref="C21:C23"/>
    <mergeCell ref="A27:A29"/>
    <mergeCell ref="B27:B29"/>
    <mergeCell ref="C27:C29"/>
    <mergeCell ref="D27:D29"/>
    <mergeCell ref="E27:E29"/>
    <mergeCell ref="J24:J25"/>
    <mergeCell ref="Q21:Q23"/>
    <mergeCell ref="F27:F29"/>
    <mergeCell ref="G27:G29"/>
    <mergeCell ref="H27:H29"/>
    <mergeCell ref="J21:J23"/>
    <mergeCell ref="K21:K23"/>
    <mergeCell ref="L21:L23"/>
    <mergeCell ref="M21:M23"/>
    <mergeCell ref="L74:L76"/>
    <mergeCell ref="M74:M76"/>
    <mergeCell ref="N74:N76"/>
    <mergeCell ref="Q74:Q76"/>
    <mergeCell ref="O74:O76"/>
    <mergeCell ref="P74:P76"/>
    <mergeCell ref="A74:A76"/>
    <mergeCell ref="B74:B76"/>
    <mergeCell ref="C74:C76"/>
    <mergeCell ref="D74:D76"/>
    <mergeCell ref="E74:E76"/>
    <mergeCell ref="F74:F76"/>
    <mergeCell ref="G74:G76"/>
    <mergeCell ref="H74:H76"/>
    <mergeCell ref="I74:I76"/>
    <mergeCell ref="J74:J76"/>
    <mergeCell ref="K74:K76"/>
    <mergeCell ref="N66:N70"/>
    <mergeCell ref="M66:M70"/>
    <mergeCell ref="L66:L70"/>
    <mergeCell ref="L16:L17"/>
    <mergeCell ref="M16:M17"/>
    <mergeCell ref="N16:N17"/>
    <mergeCell ref="O16:O17"/>
    <mergeCell ref="A16:A17"/>
    <mergeCell ref="B16:B17"/>
    <mergeCell ref="C16:C17"/>
    <mergeCell ref="D16:D17"/>
    <mergeCell ref="E16:E17"/>
    <mergeCell ref="F16:F17"/>
    <mergeCell ref="G16:G17"/>
    <mergeCell ref="H16:H17"/>
    <mergeCell ref="I16:I17"/>
    <mergeCell ref="J16:J17"/>
    <mergeCell ref="J63:J65"/>
    <mergeCell ref="G37:G38"/>
    <mergeCell ref="H37:H38"/>
    <mergeCell ref="I37:I38"/>
    <mergeCell ref="J37:J38"/>
    <mergeCell ref="K37:K38"/>
    <mergeCell ref="L37:L38"/>
    <mergeCell ref="S12:S13"/>
    <mergeCell ref="T12:T13"/>
    <mergeCell ref="U12:U13"/>
    <mergeCell ref="V12:V13"/>
    <mergeCell ref="W12:W13"/>
    <mergeCell ref="O14:O15"/>
    <mergeCell ref="P14:P15"/>
    <mergeCell ref="Q14:Q15"/>
    <mergeCell ref="R14:R15"/>
    <mergeCell ref="S14:S15"/>
    <mergeCell ref="T14:T15"/>
    <mergeCell ref="U14:U15"/>
    <mergeCell ref="V14:V15"/>
    <mergeCell ref="W14:W15"/>
    <mergeCell ref="O10:O13"/>
    <mergeCell ref="P10:P13"/>
    <mergeCell ref="Q10:Q13"/>
    <mergeCell ref="R12:R13"/>
    <mergeCell ref="I30:I32"/>
    <mergeCell ref="H30:H32"/>
    <mergeCell ref="G30:G32"/>
    <mergeCell ref="J55:J58"/>
    <mergeCell ref="A63:A65"/>
    <mergeCell ref="E39:E41"/>
    <mergeCell ref="F39:F41"/>
    <mergeCell ref="G39:G41"/>
    <mergeCell ref="H39:H41"/>
    <mergeCell ref="I39:I41"/>
    <mergeCell ref="G35:G36"/>
    <mergeCell ref="J39:J41"/>
    <mergeCell ref="B35:B36"/>
    <mergeCell ref="A35:A36"/>
    <mergeCell ref="A45:A46"/>
    <mergeCell ref="A37:A38"/>
    <mergeCell ref="B37:B38"/>
    <mergeCell ref="C35:C36"/>
    <mergeCell ref="D35:D36"/>
    <mergeCell ref="E35:E36"/>
    <mergeCell ref="A47:A49"/>
    <mergeCell ref="D53:D54"/>
    <mergeCell ref="D42:D44"/>
    <mergeCell ref="J30:J32"/>
    <mergeCell ref="A39:A41"/>
    <mergeCell ref="B39:B41"/>
    <mergeCell ref="C39:C41"/>
    <mergeCell ref="G50:G52"/>
    <mergeCell ref="J59:J62"/>
    <mergeCell ref="I59:I62"/>
    <mergeCell ref="H59:H62"/>
    <mergeCell ref="G59:G62"/>
    <mergeCell ref="F59:F62"/>
    <mergeCell ref="C55:C58"/>
    <mergeCell ref="B55:B58"/>
    <mergeCell ref="A55:A58"/>
    <mergeCell ref="I50:I52"/>
    <mergeCell ref="I42:I44"/>
    <mergeCell ref="A50:A52"/>
    <mergeCell ref="E47:E49"/>
    <mergeCell ref="E50:E52"/>
    <mergeCell ref="D50:D52"/>
    <mergeCell ref="C50:C52"/>
    <mergeCell ref="C45:C46"/>
    <mergeCell ref="D45:D46"/>
    <mergeCell ref="E45:E46"/>
    <mergeCell ref="B45:B46"/>
    <mergeCell ref="E53:E54"/>
    <mergeCell ref="A8:N8"/>
    <mergeCell ref="D59:D62"/>
    <mergeCell ref="F35:F36"/>
    <mergeCell ref="K35:K36"/>
    <mergeCell ref="L35:L36"/>
    <mergeCell ref="I35:I36"/>
    <mergeCell ref="H35:H36"/>
    <mergeCell ref="A59:A62"/>
    <mergeCell ref="L39:L41"/>
    <mergeCell ref="L47:L49"/>
    <mergeCell ref="N24:N25"/>
    <mergeCell ref="M24:M25"/>
    <mergeCell ref="L24:L25"/>
    <mergeCell ref="K24:K25"/>
    <mergeCell ref="M39:M41"/>
    <mergeCell ref="N39:N41"/>
    <mergeCell ref="L42:L44"/>
    <mergeCell ref="M53:M54"/>
    <mergeCell ref="N53:N54"/>
    <mergeCell ref="L50:L52"/>
    <mergeCell ref="M50:M52"/>
    <mergeCell ref="N50:N52"/>
    <mergeCell ref="M47:M49"/>
    <mergeCell ref="N47:N49"/>
    <mergeCell ref="E77:E79"/>
    <mergeCell ref="F77:F79"/>
    <mergeCell ref="I55:I58"/>
    <mergeCell ref="H55:H58"/>
    <mergeCell ref="G55:G58"/>
    <mergeCell ref="F55:F58"/>
    <mergeCell ref="A1:W2"/>
    <mergeCell ref="A5:N5"/>
    <mergeCell ref="A6:N6"/>
    <mergeCell ref="A7:N7"/>
    <mergeCell ref="R7:W7"/>
    <mergeCell ref="R6:W6"/>
    <mergeCell ref="P4:Q4"/>
    <mergeCell ref="R4:W4"/>
    <mergeCell ref="O5:W5"/>
    <mergeCell ref="A3:D3"/>
    <mergeCell ref="E3:I3"/>
    <mergeCell ref="J3:M3"/>
    <mergeCell ref="N3:P3"/>
    <mergeCell ref="Q3:S3"/>
    <mergeCell ref="T3:W3"/>
    <mergeCell ref="O8:W8"/>
    <mergeCell ref="K59:K62"/>
    <mergeCell ref="Q59:Q62"/>
    <mergeCell ref="I27:I29"/>
    <mergeCell ref="J27:J29"/>
    <mergeCell ref="K27:K29"/>
    <mergeCell ref="L27:L29"/>
    <mergeCell ref="M27:M29"/>
    <mergeCell ref="N27:N29"/>
    <mergeCell ref="O27:O29"/>
    <mergeCell ref="U21:U23"/>
    <mergeCell ref="V21:V23"/>
    <mergeCell ref="S21:S23"/>
    <mergeCell ref="R24:R25"/>
    <mergeCell ref="S24:S25"/>
    <mergeCell ref="N21:N23"/>
    <mergeCell ref="O21:O23"/>
    <mergeCell ref="P21:P23"/>
    <mergeCell ref="Q24:Q25"/>
    <mergeCell ref="P24:P25"/>
    <mergeCell ref="O24:O25"/>
    <mergeCell ref="W21:W23"/>
    <mergeCell ref="U24:U25"/>
    <mergeCell ref="V24:V25"/>
    <mergeCell ref="W24:W25"/>
    <mergeCell ref="J42:J44"/>
    <mergeCell ref="G47:G49"/>
    <mergeCell ref="F53:F54"/>
    <mergeCell ref="K50:K52"/>
    <mergeCell ref="J50:J52"/>
    <mergeCell ref="H50:H52"/>
    <mergeCell ref="H47:H49"/>
    <mergeCell ref="I47:I49"/>
    <mergeCell ref="R21:R23"/>
    <mergeCell ref="K47:K49"/>
    <mergeCell ref="K53:K54"/>
    <mergeCell ref="J53:J54"/>
    <mergeCell ref="H53:H54"/>
    <mergeCell ref="G53:G54"/>
    <mergeCell ref="V42:V44"/>
    <mergeCell ref="W42:W44"/>
    <mergeCell ref="P45:P46"/>
    <mergeCell ref="O45:O46"/>
    <mergeCell ref="F50:F52"/>
    <mergeCell ref="J33:J34"/>
    <mergeCell ref="A66:A70"/>
    <mergeCell ref="C71:C73"/>
    <mergeCell ref="B71:B73"/>
    <mergeCell ref="A71:A73"/>
    <mergeCell ref="B50:B52"/>
    <mergeCell ref="I53:I54"/>
    <mergeCell ref="G42:G44"/>
    <mergeCell ref="H42:H44"/>
    <mergeCell ref="E42:E44"/>
    <mergeCell ref="C53:C54"/>
    <mergeCell ref="I45:I46"/>
    <mergeCell ref="H45:H46"/>
    <mergeCell ref="G45:G46"/>
    <mergeCell ref="F45:F46"/>
    <mergeCell ref="E63:E65"/>
    <mergeCell ref="B59:B62"/>
    <mergeCell ref="D63:D65"/>
    <mergeCell ref="C63:C65"/>
    <mergeCell ref="A53:A54"/>
    <mergeCell ref="F42:F44"/>
    <mergeCell ref="A42:A44"/>
    <mergeCell ref="F47:F49"/>
    <mergeCell ref="E55:E58"/>
    <mergeCell ref="D55:D58"/>
    <mergeCell ref="C47:C49"/>
    <mergeCell ref="B47:B49"/>
    <mergeCell ref="C37:C38"/>
    <mergeCell ref="D37:D38"/>
    <mergeCell ref="E37:E38"/>
    <mergeCell ref="D47:D49"/>
    <mergeCell ref="D39:D41"/>
    <mergeCell ref="F37:F38"/>
    <mergeCell ref="B66:B70"/>
    <mergeCell ref="I66:I70"/>
    <mergeCell ref="G66:G70"/>
    <mergeCell ref="F66:F70"/>
    <mergeCell ref="E66:E70"/>
    <mergeCell ref="H66:H70"/>
    <mergeCell ref="H72:H73"/>
    <mergeCell ref="B63:B65"/>
    <mergeCell ref="E59:E62"/>
    <mergeCell ref="D71:D73"/>
    <mergeCell ref="D66:D70"/>
    <mergeCell ref="C66:C70"/>
    <mergeCell ref="C59:C62"/>
    <mergeCell ref="G63:G65"/>
    <mergeCell ref="F63:F65"/>
    <mergeCell ref="G71:G73"/>
    <mergeCell ref="F71:F73"/>
    <mergeCell ref="E71:E73"/>
    <mergeCell ref="H63:H65"/>
    <mergeCell ref="I63:I65"/>
    <mergeCell ref="I72:I73"/>
    <mergeCell ref="V72:V73"/>
    <mergeCell ref="W72:W73"/>
    <mergeCell ref="N71:N73"/>
    <mergeCell ref="M71:M73"/>
    <mergeCell ref="L71:L73"/>
    <mergeCell ref="O72:O73"/>
    <mergeCell ref="U72:U73"/>
    <mergeCell ref="P72:P73"/>
    <mergeCell ref="Q72:Q73"/>
    <mergeCell ref="R72:R73"/>
    <mergeCell ref="S72:S73"/>
    <mergeCell ref="T72:T73"/>
    <mergeCell ref="W68:W70"/>
    <mergeCell ref="V53:V54"/>
    <mergeCell ref="W53:W54"/>
    <mergeCell ref="K66:K70"/>
    <mergeCell ref="J66:J70"/>
    <mergeCell ref="L59:L62"/>
    <mergeCell ref="O59:O62"/>
    <mergeCell ref="M59:M62"/>
    <mergeCell ref="N59:N62"/>
    <mergeCell ref="O63:O65"/>
    <mergeCell ref="P63:P65"/>
    <mergeCell ref="K63:K65"/>
    <mergeCell ref="L63:L65"/>
    <mergeCell ref="M63:M65"/>
    <mergeCell ref="N63:N65"/>
    <mergeCell ref="Q63:Q65"/>
    <mergeCell ref="V68:V70"/>
    <mergeCell ref="Q55:Q58"/>
    <mergeCell ref="P55:P58"/>
    <mergeCell ref="O55:O58"/>
    <mergeCell ref="N55:N58"/>
    <mergeCell ref="M55:M58"/>
    <mergeCell ref="L55:L58"/>
    <mergeCell ref="K55:K58"/>
    <mergeCell ref="A33:A34"/>
    <mergeCell ref="B33:B34"/>
    <mergeCell ref="C33:C34"/>
    <mergeCell ref="D33:D34"/>
    <mergeCell ref="E33:E34"/>
    <mergeCell ref="F33:F34"/>
    <mergeCell ref="G33:G34"/>
    <mergeCell ref="H33:H34"/>
    <mergeCell ref="I33:I34"/>
    <mergeCell ref="K33:K34"/>
    <mergeCell ref="L33:L34"/>
    <mergeCell ref="M33:M34"/>
    <mergeCell ref="N33:N34"/>
    <mergeCell ref="O33:O34"/>
    <mergeCell ref="P33:P34"/>
    <mergeCell ref="Q33:Q34"/>
    <mergeCell ref="K45:K46"/>
    <mergeCell ref="J45:J46"/>
    <mergeCell ref="K39:K41"/>
    <mergeCell ref="J35:J36"/>
    <mergeCell ref="M37:M38"/>
    <mergeCell ref="N37:N38"/>
    <mergeCell ref="P35:P36"/>
    <mergeCell ref="Q35:Q36"/>
    <mergeCell ref="O37:O38"/>
    <mergeCell ref="P37:P38"/>
    <mergeCell ref="Q37:Q38"/>
    <mergeCell ref="O35:O36"/>
    <mergeCell ref="M35:M36"/>
    <mergeCell ref="N35:N36"/>
    <mergeCell ref="J18:J20"/>
    <mergeCell ref="K18:K20"/>
    <mergeCell ref="M18:M20"/>
    <mergeCell ref="N18:N20"/>
    <mergeCell ref="A18:A20"/>
    <mergeCell ref="B18:B20"/>
    <mergeCell ref="C18:C20"/>
    <mergeCell ref="D18:D20"/>
    <mergeCell ref="E18:E20"/>
    <mergeCell ref="F18:F20"/>
    <mergeCell ref="G18:G20"/>
    <mergeCell ref="H18:H20"/>
    <mergeCell ref="I18:I20"/>
  </mergeCells>
  <dataValidations count="4">
    <dataValidation type="decimal" operator="greaterThan" allowBlank="1" showInputMessage="1" showErrorMessage="1" errorTitle="Nedozvoljeni unos" error="Dozvoljeno unijeti broj sa dva decimalna mjesta." sqref="H10 H55 H30 H33">
      <formula1>0</formula1>
    </dataValidation>
    <dataValidation type="whole" allowBlank="1" showInputMessage="1" showErrorMessage="1" sqref="A55 A35 A30 A10">
      <formula1>1</formula1>
      <formula2>9999</formula2>
    </dataValidation>
    <dataValidation type="textLength" operator="lessThan" allowBlank="1" showInputMessage="1" showErrorMessage="1" promptTitle="Dozvoljeni unos do 250 znakova " prompt="   " sqref="G10 G16:G17 G77 G35:G38 G55 G59:G62 G27:G30 G33">
      <formula1>250</formula1>
    </dataValidation>
    <dataValidation operator="greaterThan" allowBlank="1" showInputMessage="1" showErrorMessage="1" errorTitle="Nedozvoljeni unos" error="Dozvoljeno unijeti broj sa dva decimalna mjesta." sqref="H35:H36"/>
  </dataValidations>
  <pageMargins left="0.25" right="0.25" top="0.75" bottom="0.75" header="0.3" footer="0.3"/>
  <pageSetup paperSize="8" scale="10" fitToHeight="0" orientation="landscape" r:id="rId1"/>
  <colBreaks count="1" manualBreakCount="1">
    <brk id="7" max="1048575" man="1"/>
  </colBreaks>
  <legacyDrawing r:id="rId2"/>
  <extLst>
    <ext xmlns:x14="http://schemas.microsoft.com/office/spreadsheetml/2009/9/main" uri="{CCE6A557-97BC-4b89-ADB6-D9C93CAAB3DF}">
      <x14:dataValidations xmlns:xm="http://schemas.microsoft.com/office/excel/2006/main" count="20">
        <x14:dataValidation type="list" allowBlank="1" showInputMessage="1" showErrorMessage="1">
          <x14:formula1>
            <xm:f>'C:\Users\mkotarski\Desktop\izrada strategije\provedbeni programi - mints\ispravno\[prilog 1. predložak za provedbeni program (upute v 1.0) - sport 3.xlsx]Data'!#REF!</xm:f>
          </x14:formula1>
          <xm:sqref>B59:B65</xm:sqref>
        </x14:dataValidation>
        <x14:dataValidation type="list" allowBlank="1" showInputMessage="1" showErrorMessage="1" error="Odaberite DA ili NE iz padajućeg izbornika!">
          <x14:formula1>
            <xm:f>'C:\Users\mkotarski\Desktop\izrada strategije\provedbeni programi - mints\ispravno\[prilog 1. predložak za provedbeni program (upute v 1.0) - sport 3.xlsx]Data'!#REF!</xm:f>
          </x14:formula1>
          <xm:sqref>K63:K65 M55:N55 M59:N65</xm:sqref>
        </x14:dataValidation>
        <x14:dataValidation type="list" allowBlank="1" showInputMessage="1" showErrorMessage="1" error="Odaberite DA ili NE iz padajućeg izbornika!">
          <x14:formula1>
            <xm:f>Data!$B$28:$B$29</xm:f>
          </x14:formula1>
          <xm:sqref>M24:N25 M35:N36</xm:sqref>
        </x14:dataValidation>
        <x14:dataValidation type="list" allowBlank="1" showInputMessage="1" showErrorMessage="1">
          <x14:formula1>
            <xm:f>'[tablica prijedloga projekata i programa_uprava za razvoj poduzetništva,investicije i konkurentnost turističkog gospodarstva.xlsx]data'!#REF!</xm:f>
          </x14:formula1>
          <xm:sqref>B77 B37:B41</xm:sqref>
        </x14:dataValidation>
        <x14:dataValidation type="list" allowBlank="1" showInputMessage="1" showErrorMessage="1" error="Odaberite DA ili NE iz padajućeg izbornika!">
          <x14:formula1>
            <xm:f>'[tablica prijedloga projekata i programa_uprava za razvoj poduzetništva,investicije i konkurentnost turističkog gospodarstva.xlsx]data'!#REF!</xm:f>
          </x14:formula1>
          <xm:sqref>M77:N77 M37:N41</xm:sqref>
        </x14:dataValidation>
        <x14:dataValidation type="list" errorStyle="information" allowBlank="1" showInputMessage="1" showErrorMessage="1" error="Odaberite odgovarajući cilj iz padajućeg izbornika!">
          <x14:formula1>
            <xm:f>'C:\Users\kslivar\Desktop\[prilog 1. jp predložak za provedbeni program_sektor (upute v 2.0).xlsx]data'!#REF!</xm:f>
          </x14:formula1>
          <xm:sqref>B10</xm:sqref>
        </x14:dataValidation>
        <x14:dataValidation type="list" errorStyle="information" allowBlank="1" showInputMessage="1" showErrorMessage="1" error="Odaberite DA ili NE iz padajućeg izbornika!">
          <x14:formula1>
            <xm:f>'C:\Users\kslivar\Desktop\[prilog 1. jp predložak za provedbeni program_sektor (upute v 2.0).xlsx]data'!#REF!</xm:f>
          </x14:formula1>
          <xm:sqref>K27:K29 K10 K16:K18 K21:K25</xm:sqref>
        </x14:dataValidation>
        <x14:dataValidation type="list" allowBlank="1" showInputMessage="1" showErrorMessage="1" error="Odaberite DA ili NE iz padajućeg izbornika!">
          <x14:formula1>
            <xm:f>'C:\Users\kslivar\Desktop\[prilog 1. jp predložak za provedbeni program_sektor (upute v 2.0).xlsx]data'!#REF!</xm:f>
          </x14:formula1>
          <xm:sqref>M16 M10:N10 M18 N16:N18</xm:sqref>
        </x14:dataValidation>
        <x14:dataValidation type="list" allowBlank="1" showInputMessage="1" showErrorMessage="1" error="Odaberite DA ili NE iz padajućeg izbornika!">
          <x14:formula1>
            <xm:f>'[prilog 1. predložak za provedbeni program (upute v 1.0)_icp_ispravljeno_25.11.2020.xlsx]data'!#REF!</xm:f>
          </x14:formula1>
          <xm:sqref>M30:N30</xm:sqref>
        </x14:dataValidation>
        <x14:dataValidation type="list" errorStyle="information" allowBlank="1" showInputMessage="1" showErrorMessage="1" error="Odaberite DA ili NE iz padajućeg izbornika!">
          <x14:formula1>
            <xm:f>'[prilog 1. predložak za provedbeni program (upute v 1.0)_icp_ispravljeno_25.11.2020.xlsx]data'!#REF!</xm:f>
          </x14:formula1>
          <xm:sqref>K30</xm:sqref>
        </x14:dataValidation>
        <x14:dataValidation type="list" errorStyle="information" allowBlank="1" showInputMessage="1" showErrorMessage="1" error="Odaberite odgovarajući cilj iz padajućeg izbornika!">
          <x14:formula1>
            <xm:f>'[tablica prijedloga projekata i programa_uprava za razvoj poduzetništva,investicije i konkurentnost turističkog gospodarstva.xlsx]data'!#REF!</xm:f>
          </x14:formula1>
          <xm:sqref>B35:B36</xm:sqref>
        </x14:dataValidation>
        <x14:dataValidation type="list" errorStyle="information" allowBlank="1" showInputMessage="1" showErrorMessage="1" error="Odaberite DA ili NE iz padajućeg izbornika!">
          <x14:formula1>
            <xm:f>'[tablica prijedloga projekata i programa_uprava za razvoj poduzetništva,investicije i konkurentnost turističkog gospodarstva.xlsx]data'!#REF!</xm:f>
          </x14:formula1>
          <xm:sqref>K77 K35:K41</xm:sqref>
        </x14:dataValidation>
        <x14:dataValidation type="list" allowBlank="1" showInputMessage="1" showErrorMessage="1" error="Odaberite odgovarajući cilj iz padajućeg izbornika!">
          <x14:formula1>
            <xm:f>'C:\users\mkotarski\appdata\local\microsoft\windows\inetcache\content.outlook\345cg0i5\[copy of prilog 1. predložak za provedbeni program (upute v 1.0).xlsx]Data'!#REF!</xm:f>
          </x14:formula1>
          <x14:formula2>
            <xm:f>0</xm:f>
          </x14:formula2>
          <xm:sqref>B66 B71</xm:sqref>
        </x14:dataValidation>
        <x14:dataValidation type="list" allowBlank="1" showInputMessage="1" showErrorMessage="1" error="Odaberite DA ili NE iz padajućeg izbornika!">
          <x14:formula1>
            <xm:f>'C:\Users\kslivar\AppData\Local\Microsoft\Windows\INetCache\Content.Outlook\RDSU50CJ\[Predložak za provedbeni program (Upute v 1.0)_drugi krug_objedinjeno.xlsx]Data'!#REF!</xm:f>
          </x14:formula1>
          <x14:formula2>
            <xm:f>0</xm:f>
          </x14:formula2>
          <xm:sqref>M66:N66 M71:N71 K71</xm:sqref>
        </x14:dataValidation>
        <x14:dataValidation type="list" allowBlank="1" showInputMessage="1" showErrorMessage="1">
          <x14:formula1>
            <xm:f>'C:\users\kslivar\appdata\local\microsoft\windows\inetcache\content.outlook\rdsu50cj\[prilog 1. predložak za provedbeni program 3.11_.xlsx]data'!#REF!</xm:f>
          </x14:formula1>
          <xm:sqref>B21:B23 B27:B29</xm:sqref>
        </x14:dataValidation>
        <x14:dataValidation type="list" allowBlank="1" showInputMessage="1" showErrorMessage="1" error="Odaberite DA ili NE iz padajućeg izbornika!">
          <x14:formula1>
            <xm:f>'C:\users\kslivar\appdata\local\microsoft\windows\inetcache\content.outlook\rdsu50cj\[prilog 1. predložak za provedbeni program 3.11_.xlsx]data'!#REF!</xm:f>
          </x14:formula1>
          <xm:sqref>M21:N23 M27:N29</xm:sqref>
        </x14:dataValidation>
        <x14:dataValidation type="list" allowBlank="1" showInputMessage="1" showErrorMessage="1">
          <x14:formula1>
            <xm:f>'C:\Users\kslivar\Desktop\[prilog 1. jp predložak za provedbeni program_sektor (upute v 2.0).xlsx]data'!#REF!</xm:f>
          </x14:formula1>
          <xm:sqref>B16:B18</xm:sqref>
        </x14:dataValidation>
        <x14:dataValidation type="list" errorStyle="information" allowBlank="1" showInputMessage="1" showErrorMessage="1" error="Odaberite DA ili NE iz padajućeg izbornika!">
          <x14:formula1>
            <xm:f>'C:\Users\mkotarski\Desktop\izrada strategije\provedbeni programi - mints\ispravno\[prilog 1. predložak za provedbeni program (upute v 1.0) - sport 3.xlsx]Data'!#REF!</xm:f>
          </x14:formula1>
          <xm:sqref>K55 K59:K62</xm:sqref>
        </x14:dataValidation>
        <x14:dataValidation type="list" errorStyle="information" allowBlank="1" showInputMessage="1" showErrorMessage="1" error="Odaberite odgovarajući cilj iz padajućeg izbornika!">
          <x14:formula1>
            <xm:f>'C:\Users\mkotarski\Desktop\izrada strategije\provedbeni programi - mints\ispravno\[prilog 1. predložak za provedbeni program (upute v 1.0) - sport 3.xlsx]Data'!#REF!</xm:f>
          </x14:formula1>
          <xm:sqref>B55</xm:sqref>
        </x14:dataValidation>
        <x14:dataValidation type="list" errorStyle="information" allowBlank="1" showInputMessage="1" showErrorMessage="1" error="Odaberite odgovarajući cilj iz padajućeg izbornika!">
          <x14:formula1>
            <xm:f>'[prilog 1. predložak za provedbeni program (upute v 1.0)_icp_ispravljeno_25.11.2020.xlsx]data'!#REF!</xm:f>
          </x14:formula1>
          <xm:sqref>B30 B33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30"/>
  <sheetViews>
    <sheetView topLeftCell="A4" zoomScale="150" workbookViewId="0">
      <selection activeCell="B15" sqref="B15"/>
    </sheetView>
  </sheetViews>
  <sheetFormatPr defaultColWidth="8.88671875" defaultRowHeight="13.2"/>
  <cols>
    <col min="2" max="2" width="88.88671875" bestFit="1" customWidth="1"/>
  </cols>
  <sheetData>
    <row r="3" spans="2:5">
      <c r="B3" s="52"/>
      <c r="C3" s="47"/>
      <c r="D3" s="47"/>
      <c r="E3" s="47"/>
    </row>
    <row r="4" spans="2:5" ht="18">
      <c r="B4" s="49"/>
      <c r="C4" s="47"/>
      <c r="D4" s="47"/>
      <c r="E4" s="47"/>
    </row>
    <row r="5" spans="2:5" ht="18">
      <c r="B5" s="49"/>
      <c r="C5" s="47"/>
      <c r="D5" s="47"/>
      <c r="E5" s="47"/>
    </row>
    <row r="6" spans="2:5" ht="18">
      <c r="B6" s="49"/>
      <c r="C6" s="47"/>
      <c r="D6" s="47"/>
      <c r="E6" s="47"/>
    </row>
    <row r="7" spans="2:5" ht="18">
      <c r="B7" s="49"/>
      <c r="C7" s="47"/>
      <c r="D7" s="47"/>
      <c r="E7" s="47"/>
    </row>
    <row r="8" spans="2:5" ht="18">
      <c r="B8" s="50"/>
      <c r="C8" s="47"/>
      <c r="D8" s="47"/>
      <c r="E8" s="47"/>
    </row>
    <row r="12" spans="2:5" ht="17.399999999999999">
      <c r="B12" s="72" t="s">
        <v>158</v>
      </c>
    </row>
    <row r="13" spans="2:5" ht="17.399999999999999">
      <c r="B13" s="72" t="s">
        <v>159</v>
      </c>
    </row>
    <row r="14" spans="2:5" ht="17.399999999999999">
      <c r="B14" s="72" t="s">
        <v>160</v>
      </c>
    </row>
    <row r="15" spans="2:5" ht="17.399999999999999">
      <c r="B15" s="72" t="s">
        <v>161</v>
      </c>
    </row>
    <row r="16" spans="2:5" ht="17.399999999999999">
      <c r="B16" s="72" t="s">
        <v>162</v>
      </c>
    </row>
    <row r="17" spans="2:2" ht="17.399999999999999">
      <c r="B17" s="72" t="s">
        <v>163</v>
      </c>
    </row>
    <row r="18" spans="2:2" ht="17.399999999999999">
      <c r="B18" s="72" t="s">
        <v>164</v>
      </c>
    </row>
    <row r="19" spans="2:2" ht="17.399999999999999">
      <c r="B19" s="72" t="s">
        <v>165</v>
      </c>
    </row>
    <row r="20" spans="2:2" ht="17.399999999999999">
      <c r="B20" s="72" t="s">
        <v>166</v>
      </c>
    </row>
    <row r="21" spans="2:2" ht="17.399999999999999">
      <c r="B21" s="72" t="s">
        <v>167</v>
      </c>
    </row>
    <row r="22" spans="2:2" ht="17.399999999999999">
      <c r="B22" s="72" t="s">
        <v>168</v>
      </c>
    </row>
    <row r="23" spans="2:2" ht="17.399999999999999">
      <c r="B23" s="72" t="s">
        <v>169</v>
      </c>
    </row>
    <row r="24" spans="2:2" ht="17.399999999999999">
      <c r="B24" s="72" t="s">
        <v>229</v>
      </c>
    </row>
    <row r="26" spans="2:2" ht="17.399999999999999">
      <c r="B26" s="48"/>
    </row>
    <row r="27" spans="2:2" ht="17.399999999999999">
      <c r="B27" s="48"/>
    </row>
    <row r="28" spans="2:2" ht="17.399999999999999">
      <c r="B28" s="48" t="s">
        <v>170</v>
      </c>
    </row>
    <row r="29" spans="2:2" ht="17.399999999999999">
      <c r="B29" s="48" t="s">
        <v>171</v>
      </c>
    </row>
    <row r="30" spans="2:2" ht="17.399999999999999">
      <c r="B30" s="48"/>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4140625" defaultRowHeight="13.8"/>
  <cols>
    <col min="1" max="1" width="30.6640625" style="1" customWidth="1"/>
    <col min="2" max="2" width="50.6640625" style="1" customWidth="1"/>
    <col min="3" max="3" width="9.44140625" style="1" customWidth="1"/>
    <col min="4" max="4" width="12.33203125" style="1" customWidth="1"/>
    <col min="5" max="8" width="14.33203125" style="1" customWidth="1"/>
    <col min="9" max="16384" width="11.44140625" style="1"/>
  </cols>
  <sheetData>
    <row r="1" spans="1:8" ht="35.1" customHeight="1">
      <c r="A1" s="289" t="s">
        <v>172</v>
      </c>
      <c r="B1" s="290"/>
      <c r="C1" s="290"/>
      <c r="D1" s="290"/>
      <c r="E1" s="290"/>
      <c r="F1" s="290"/>
      <c r="G1" s="290"/>
      <c r="H1" s="291"/>
    </row>
    <row r="2" spans="1:8" s="2" customFormat="1" ht="24.75" customHeight="1">
      <c r="A2" s="36" t="s">
        <v>173</v>
      </c>
      <c r="B2" s="288" t="s">
        <v>174</v>
      </c>
      <c r="C2" s="288"/>
      <c r="D2" s="288"/>
      <c r="E2" s="288"/>
      <c r="F2" s="288"/>
      <c r="G2" s="288"/>
    </row>
    <row r="3" spans="1:8" s="3" customFormat="1" ht="51.75" customHeight="1" thickBot="1">
      <c r="A3" s="17" t="s">
        <v>175</v>
      </c>
      <c r="B3" s="35" t="s">
        <v>138</v>
      </c>
      <c r="C3" s="17" t="s">
        <v>98</v>
      </c>
      <c r="D3" s="35" t="s">
        <v>66</v>
      </c>
      <c r="E3" s="61" t="s">
        <v>67</v>
      </c>
      <c r="F3" s="61" t="s">
        <v>68</v>
      </c>
      <c r="G3" s="61" t="s">
        <v>69</v>
      </c>
      <c r="H3" s="61" t="s">
        <v>70</v>
      </c>
    </row>
    <row r="4" spans="1:8" ht="30" customHeight="1">
      <c r="A4" s="7"/>
      <c r="B4" s="7"/>
      <c r="C4" s="86"/>
      <c r="D4" s="86"/>
      <c r="E4" s="8"/>
      <c r="F4" s="8"/>
      <c r="G4" s="8"/>
      <c r="H4" s="8"/>
    </row>
    <row r="5" spans="1:8" ht="30" customHeight="1">
      <c r="A5" s="6"/>
      <c r="B5" s="6"/>
      <c r="C5" s="87"/>
      <c r="D5" s="87"/>
      <c r="E5" s="4"/>
      <c r="F5" s="4"/>
      <c r="G5" s="4"/>
      <c r="H5" s="4"/>
    </row>
    <row r="6" spans="1:8" ht="30" customHeight="1">
      <c r="A6" s="6"/>
      <c r="B6" s="6"/>
      <c r="C6" s="87"/>
      <c r="D6" s="87"/>
      <c r="E6" s="4"/>
      <c r="F6" s="4"/>
      <c r="G6" s="4"/>
      <c r="H6" s="4"/>
    </row>
    <row r="7" spans="1:8" ht="30" customHeight="1">
      <c r="A7" s="6"/>
      <c r="B7" s="6"/>
      <c r="C7" s="87"/>
      <c r="D7" s="87"/>
      <c r="E7" s="4"/>
      <c r="F7" s="4"/>
      <c r="G7" s="4"/>
      <c r="H7" s="4"/>
    </row>
    <row r="8" spans="1:8" ht="30" customHeight="1">
      <c r="A8" s="6"/>
      <c r="B8" s="6"/>
      <c r="C8" s="87"/>
      <c r="D8" s="87"/>
      <c r="E8" s="4"/>
      <c r="F8" s="4"/>
      <c r="G8" s="4"/>
      <c r="H8" s="4"/>
    </row>
    <row r="9" spans="1:8" ht="30" customHeight="1">
      <c r="A9" s="6"/>
      <c r="B9" s="6"/>
      <c r="C9" s="87"/>
      <c r="D9" s="87"/>
      <c r="E9" s="4"/>
      <c r="F9" s="4"/>
      <c r="G9" s="4"/>
      <c r="H9" s="4"/>
    </row>
    <row r="10" spans="1:8" ht="30" customHeight="1">
      <c r="A10" s="6"/>
      <c r="B10" s="6"/>
      <c r="C10" s="87"/>
      <c r="D10" s="87"/>
      <c r="E10" s="4"/>
      <c r="F10" s="4"/>
      <c r="G10" s="4"/>
      <c r="H10" s="4"/>
    </row>
    <row r="11" spans="1:8">
      <c r="A11"/>
      <c r="B11"/>
      <c r="C11"/>
      <c r="D11"/>
      <c r="E11"/>
      <c r="F11"/>
      <c r="G11"/>
      <c r="H11"/>
    </row>
    <row r="12" spans="1:8">
      <c r="A12"/>
      <c r="B12"/>
      <c r="C12"/>
      <c r="D12"/>
      <c r="E12"/>
      <c r="F12"/>
      <c r="G12"/>
      <c r="H12"/>
    </row>
    <row r="13" spans="1:8">
      <c r="A13"/>
      <c r="B13"/>
      <c r="C13"/>
      <c r="D13"/>
      <c r="E13"/>
      <c r="F13"/>
      <c r="G13"/>
      <c r="H13"/>
    </row>
    <row r="14" spans="1:8">
      <c r="A14"/>
      <c r="B14"/>
      <c r="C14"/>
      <c r="D14"/>
      <c r="E14"/>
      <c r="F14"/>
      <c r="G14"/>
      <c r="H14"/>
    </row>
    <row r="15" spans="1:8">
      <c r="A15"/>
      <c r="B15"/>
      <c r="C15"/>
      <c r="D15"/>
      <c r="E15"/>
      <c r="F15"/>
      <c r="G15"/>
      <c r="H15"/>
    </row>
    <row r="16" spans="1:8">
      <c r="A16"/>
      <c r="B16"/>
      <c r="C16"/>
      <c r="D16"/>
      <c r="E16"/>
      <c r="F16"/>
      <c r="G16"/>
      <c r="H16"/>
    </row>
    <row r="17" spans="1:8">
      <c r="A17"/>
      <c r="B17"/>
      <c r="C17"/>
      <c r="D17"/>
      <c r="E17"/>
      <c r="F17"/>
      <c r="G17"/>
      <c r="H17"/>
    </row>
    <row r="18" spans="1:8">
      <c r="A18"/>
      <c r="B18"/>
      <c r="C18"/>
      <c r="D18"/>
      <c r="E18"/>
      <c r="F18"/>
      <c r="G18"/>
      <c r="H18"/>
    </row>
    <row r="19" spans="1:8">
      <c r="A19"/>
      <c r="B19"/>
      <c r="C19"/>
      <c r="D19"/>
      <c r="E19"/>
      <c r="F19"/>
      <c r="G19"/>
      <c r="H19"/>
    </row>
    <row r="20" spans="1:8">
      <c r="A20"/>
      <c r="B20"/>
      <c r="C20"/>
      <c r="D20"/>
      <c r="E20"/>
      <c r="F20"/>
      <c r="G20"/>
      <c r="H20"/>
    </row>
    <row r="21" spans="1:8">
      <c r="A21"/>
      <c r="B21"/>
      <c r="C21"/>
      <c r="D21"/>
      <c r="E21"/>
      <c r="F21"/>
      <c r="G21"/>
      <c r="H21"/>
    </row>
    <row r="22" spans="1:8">
      <c r="A22"/>
      <c r="B22"/>
      <c r="C22"/>
      <c r="D22"/>
      <c r="E22"/>
      <c r="F22"/>
      <c r="G22"/>
      <c r="H22"/>
    </row>
    <row r="23" spans="1:8">
      <c r="A23"/>
      <c r="B23"/>
      <c r="C23"/>
      <c r="D23"/>
      <c r="E23"/>
      <c r="F23"/>
      <c r="G23"/>
      <c r="H23"/>
    </row>
    <row r="24" spans="1:8">
      <c r="A24"/>
      <c r="B24"/>
      <c r="C24"/>
      <c r="D24"/>
      <c r="E24"/>
      <c r="F24"/>
      <c r="G24"/>
      <c r="H24"/>
    </row>
    <row r="25" spans="1:8">
      <c r="A25"/>
      <c r="B25"/>
      <c r="C25"/>
      <c r="D25"/>
      <c r="E25"/>
      <c r="F25"/>
      <c r="G25"/>
      <c r="H25"/>
    </row>
    <row r="26" spans="1:8">
      <c r="A26"/>
      <c r="B26"/>
      <c r="C26"/>
      <c r="D26"/>
      <c r="E26"/>
      <c r="F26"/>
      <c r="G26"/>
      <c r="H26"/>
    </row>
    <row r="27" spans="1:8">
      <c r="A27"/>
      <c r="B27"/>
      <c r="C27"/>
      <c r="D27"/>
      <c r="E27"/>
      <c r="F27"/>
      <c r="G27"/>
      <c r="H27"/>
    </row>
    <row r="28" spans="1:8">
      <c r="A28"/>
      <c r="B28"/>
      <c r="C28"/>
      <c r="D28"/>
      <c r="E28"/>
      <c r="F28"/>
      <c r="G28"/>
      <c r="H28"/>
    </row>
    <row r="29" spans="1:8">
      <c r="A29"/>
      <c r="B29"/>
      <c r="C29"/>
      <c r="D29"/>
      <c r="E29"/>
      <c r="F29"/>
      <c r="G29"/>
      <c r="H29"/>
    </row>
    <row r="30" spans="1:8">
      <c r="A30"/>
      <c r="B30"/>
      <c r="C30"/>
      <c r="D30"/>
      <c r="E30"/>
      <c r="F30"/>
      <c r="G30"/>
      <c r="H30"/>
    </row>
    <row r="31" spans="1:8">
      <c r="A31"/>
      <c r="B31"/>
      <c r="C31"/>
      <c r="D31"/>
      <c r="E31"/>
      <c r="F31"/>
      <c r="G31"/>
      <c r="H31"/>
    </row>
    <row r="32" spans="1:8">
      <c r="A32"/>
      <c r="B32"/>
      <c r="C32"/>
      <c r="D32"/>
      <c r="E32"/>
      <c r="F32"/>
      <c r="G32"/>
      <c r="H32"/>
    </row>
    <row r="33" spans="1:8">
      <c r="A33"/>
      <c r="B33"/>
      <c r="C33"/>
      <c r="D33"/>
      <c r="E33"/>
      <c r="F33"/>
      <c r="G33"/>
      <c r="H33"/>
    </row>
    <row r="34" spans="1:8">
      <c r="A34"/>
      <c r="B34"/>
      <c r="C34"/>
      <c r="D34"/>
      <c r="E34"/>
      <c r="F34"/>
      <c r="G34"/>
      <c r="H34"/>
    </row>
    <row r="35" spans="1:8">
      <c r="A35"/>
      <c r="B35"/>
      <c r="C35"/>
      <c r="D35"/>
      <c r="E35"/>
      <c r="F35"/>
      <c r="G35"/>
      <c r="H35"/>
    </row>
    <row r="36" spans="1:8">
      <c r="A36"/>
      <c r="B36"/>
      <c r="C36"/>
      <c r="D36"/>
      <c r="E36"/>
      <c r="F36"/>
      <c r="G36"/>
      <c r="H36"/>
    </row>
    <row r="37" spans="1:8">
      <c r="A37"/>
      <c r="B37"/>
      <c r="C37"/>
      <c r="D37"/>
      <c r="E37"/>
      <c r="F37"/>
      <c r="G37"/>
      <c r="H37"/>
    </row>
    <row r="38" spans="1:8">
      <c r="A38"/>
      <c r="B38"/>
      <c r="C38"/>
      <c r="D38"/>
      <c r="E38"/>
      <c r="F38"/>
      <c r="G38"/>
      <c r="H38"/>
    </row>
    <row r="39" spans="1:8">
      <c r="A39"/>
      <c r="B39"/>
      <c r="C39"/>
      <c r="D39"/>
      <c r="E39"/>
      <c r="F39"/>
      <c r="G39"/>
      <c r="H39"/>
    </row>
    <row r="40" spans="1:8">
      <c r="A40"/>
      <c r="B40"/>
      <c r="C40"/>
      <c r="D40"/>
      <c r="E40"/>
      <c r="F40"/>
      <c r="G40"/>
      <c r="H40"/>
    </row>
    <row r="41" spans="1:8">
      <c r="A41"/>
      <c r="B41"/>
      <c r="C41"/>
      <c r="D41"/>
      <c r="E41"/>
      <c r="F41"/>
      <c r="G41"/>
      <c r="H41"/>
    </row>
    <row r="42" spans="1:8">
      <c r="A42"/>
      <c r="B42"/>
      <c r="C42"/>
      <c r="D42"/>
      <c r="E42"/>
      <c r="F42"/>
      <c r="G42"/>
      <c r="H42"/>
    </row>
    <row r="43" spans="1:8">
      <c r="A43"/>
      <c r="B43"/>
      <c r="C43"/>
      <c r="D43"/>
      <c r="E43"/>
      <c r="F43"/>
      <c r="G43"/>
      <c r="H43"/>
    </row>
    <row r="44" spans="1:8">
      <c r="A44"/>
      <c r="B44"/>
      <c r="C44"/>
      <c r="D44"/>
      <c r="E44"/>
      <c r="F44"/>
      <c r="G44"/>
      <c r="H44"/>
    </row>
    <row r="45" spans="1:8">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8671875" defaultRowHeight="13.2"/>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88671875" customWidth="1"/>
    <col min="10" max="10" width="11.44140625" bestFit="1" customWidth="1"/>
    <col min="11" max="11" width="12.33203125" customWidth="1"/>
    <col min="12" max="12" width="13.88671875" customWidth="1"/>
    <col min="13" max="13" width="12.88671875" customWidth="1"/>
    <col min="14" max="14" width="13.88671875" customWidth="1"/>
  </cols>
  <sheetData>
    <row r="1" spans="1:14" ht="30" customHeight="1">
      <c r="A1" s="304" t="s">
        <v>176</v>
      </c>
      <c r="B1" s="305"/>
      <c r="C1" s="305"/>
      <c r="D1" s="305"/>
      <c r="E1" s="305"/>
      <c r="F1" s="305"/>
      <c r="G1" s="305"/>
      <c r="H1" s="305"/>
      <c r="I1" s="305"/>
      <c r="J1" s="305"/>
      <c r="K1" s="305"/>
      <c r="L1" s="305"/>
      <c r="M1" s="305"/>
      <c r="N1" s="306"/>
    </row>
    <row r="2" spans="1:14" ht="21" customHeight="1">
      <c r="A2" s="36" t="s">
        <v>173</v>
      </c>
      <c r="B2" s="299" t="s">
        <v>174</v>
      </c>
      <c r="C2" s="299"/>
      <c r="D2" s="299"/>
      <c r="E2" s="299"/>
      <c r="F2" s="299"/>
      <c r="G2" s="299"/>
      <c r="H2" s="299"/>
      <c r="I2" s="299"/>
      <c r="J2" s="299"/>
      <c r="K2" s="299"/>
      <c r="L2" s="299"/>
      <c r="M2" s="299"/>
      <c r="N2" s="299"/>
    </row>
    <row r="3" spans="1:14" ht="32.25" customHeight="1" thickBot="1">
      <c r="A3" s="186" t="s">
        <v>175</v>
      </c>
      <c r="B3" s="167" t="s">
        <v>177</v>
      </c>
      <c r="C3" s="186" t="s">
        <v>178</v>
      </c>
      <c r="D3" s="186" t="s">
        <v>97</v>
      </c>
      <c r="E3" s="186" t="s">
        <v>98</v>
      </c>
      <c r="F3" s="186" t="s">
        <v>179</v>
      </c>
      <c r="G3" s="186" t="s">
        <v>180</v>
      </c>
      <c r="H3" s="186" t="s">
        <v>181</v>
      </c>
      <c r="I3" s="186" t="s">
        <v>182</v>
      </c>
      <c r="J3" s="186" t="s">
        <v>183</v>
      </c>
      <c r="K3" s="308" t="s">
        <v>184</v>
      </c>
      <c r="L3" s="309"/>
      <c r="M3" s="308" t="s">
        <v>185</v>
      </c>
      <c r="N3" s="309"/>
    </row>
    <row r="4" spans="1:14" ht="58.5" customHeight="1">
      <c r="A4" s="307"/>
      <c r="B4" s="307"/>
      <c r="C4" s="307"/>
      <c r="D4" s="185"/>
      <c r="E4" s="195"/>
      <c r="F4" s="307"/>
      <c r="G4" s="307"/>
      <c r="H4" s="307"/>
      <c r="I4" s="185"/>
      <c r="J4" s="307"/>
      <c r="K4" s="18" t="s">
        <v>186</v>
      </c>
      <c r="L4" s="18" t="s">
        <v>187</v>
      </c>
      <c r="M4" s="18" t="s">
        <v>186</v>
      </c>
      <c r="N4" s="18" t="s">
        <v>187</v>
      </c>
    </row>
    <row r="5" spans="1:14" ht="13.8" thickBot="1">
      <c r="A5" s="19">
        <v>1</v>
      </c>
      <c r="B5" s="19">
        <v>2</v>
      </c>
      <c r="C5" s="19">
        <v>3</v>
      </c>
      <c r="D5" s="20">
        <v>4</v>
      </c>
      <c r="E5" s="20">
        <v>5</v>
      </c>
      <c r="F5" s="19">
        <v>6</v>
      </c>
      <c r="G5" s="19">
        <v>7</v>
      </c>
      <c r="H5" s="19">
        <v>8</v>
      </c>
      <c r="I5" s="20">
        <v>9</v>
      </c>
      <c r="J5" s="19">
        <v>10</v>
      </c>
      <c r="K5" s="300">
        <v>11</v>
      </c>
      <c r="L5" s="301"/>
      <c r="M5" s="300">
        <v>12</v>
      </c>
      <c r="N5" s="301"/>
    </row>
    <row r="6" spans="1:14">
      <c r="A6" s="302" t="s">
        <v>174</v>
      </c>
      <c r="B6" s="303"/>
      <c r="C6" s="303"/>
      <c r="D6" s="13"/>
      <c r="E6" s="13"/>
      <c r="F6" s="13"/>
      <c r="G6" s="13"/>
      <c r="H6" s="13"/>
      <c r="I6" s="302"/>
      <c r="J6" s="13"/>
      <c r="K6" s="22"/>
      <c r="L6" s="22"/>
      <c r="M6" s="22"/>
      <c r="N6" s="22"/>
    </row>
    <row r="7" spans="1:14">
      <c r="A7" s="294"/>
      <c r="B7" s="298"/>
      <c r="C7" s="298"/>
      <c r="D7" s="14"/>
      <c r="E7" s="14"/>
      <c r="F7" s="14"/>
      <c r="G7" s="14"/>
      <c r="H7" s="14"/>
      <c r="I7" s="294"/>
      <c r="J7" s="14"/>
      <c r="K7" s="21"/>
      <c r="L7" s="21"/>
      <c r="M7" s="21"/>
      <c r="N7" s="21"/>
    </row>
    <row r="8" spans="1:14">
      <c r="A8" s="294"/>
      <c r="B8" s="298"/>
      <c r="C8" s="298"/>
      <c r="D8" s="14"/>
      <c r="E8" s="14"/>
      <c r="F8" s="14"/>
      <c r="G8" s="14"/>
      <c r="H8" s="14"/>
      <c r="I8" s="295"/>
      <c r="J8" s="14"/>
      <c r="K8" s="21"/>
      <c r="L8" s="21"/>
      <c r="M8" s="21"/>
      <c r="N8" s="21"/>
    </row>
    <row r="9" spans="1:14">
      <c r="A9" s="294"/>
      <c r="B9" s="298"/>
      <c r="C9" s="298"/>
      <c r="D9" s="14"/>
      <c r="E9" s="14"/>
      <c r="F9" s="14"/>
      <c r="G9" s="14"/>
      <c r="H9" s="14"/>
      <c r="I9" s="293"/>
      <c r="J9" s="14"/>
      <c r="K9" s="21"/>
      <c r="L9" s="21"/>
      <c r="M9" s="21"/>
      <c r="N9" s="21"/>
    </row>
    <row r="10" spans="1:14">
      <c r="A10" s="294"/>
      <c r="B10" s="298"/>
      <c r="C10" s="298"/>
      <c r="D10" s="14"/>
      <c r="E10" s="14"/>
      <c r="F10" s="14"/>
      <c r="G10" s="14"/>
      <c r="H10" s="14"/>
      <c r="I10" s="294"/>
      <c r="J10" s="14"/>
      <c r="K10" s="21"/>
      <c r="L10" s="21"/>
      <c r="M10" s="21"/>
      <c r="N10" s="21"/>
    </row>
    <row r="11" spans="1:14">
      <c r="A11" s="294"/>
      <c r="B11" s="298"/>
      <c r="C11" s="298"/>
      <c r="D11" s="14"/>
      <c r="E11" s="14"/>
      <c r="F11" s="14"/>
      <c r="G11" s="14"/>
      <c r="H11" s="14"/>
      <c r="I11" s="295"/>
      <c r="J11" s="14"/>
      <c r="K11" s="21"/>
      <c r="L11" s="21"/>
      <c r="M11" s="21"/>
      <c r="N11" s="21"/>
    </row>
    <row r="12" spans="1:14">
      <c r="A12" s="294"/>
      <c r="B12" s="298"/>
      <c r="C12" s="298"/>
      <c r="D12" s="14"/>
      <c r="E12" s="14"/>
      <c r="F12" s="14"/>
      <c r="G12" s="14"/>
      <c r="H12" s="14"/>
      <c r="I12" s="293"/>
      <c r="J12" s="14"/>
      <c r="K12" s="21"/>
      <c r="L12" s="21"/>
      <c r="M12" s="21"/>
      <c r="N12" s="21"/>
    </row>
    <row r="13" spans="1:14">
      <c r="A13" s="294"/>
      <c r="B13" s="298"/>
      <c r="C13" s="298"/>
      <c r="D13" s="14"/>
      <c r="E13" s="14"/>
      <c r="F13" s="14"/>
      <c r="G13" s="14"/>
      <c r="H13" s="14"/>
      <c r="I13" s="294"/>
      <c r="J13" s="14"/>
      <c r="K13" s="21"/>
      <c r="L13" s="21"/>
      <c r="M13" s="21"/>
      <c r="N13" s="21"/>
    </row>
    <row r="14" spans="1:14">
      <c r="A14" s="294"/>
      <c r="B14" s="298"/>
      <c r="C14" s="298"/>
      <c r="D14" s="14"/>
      <c r="E14" s="14"/>
      <c r="F14" s="14"/>
      <c r="G14" s="14"/>
      <c r="H14" s="14"/>
      <c r="I14" s="295"/>
      <c r="J14" s="14"/>
      <c r="K14" s="21"/>
      <c r="L14" s="21"/>
      <c r="M14" s="21"/>
      <c r="N14" s="21"/>
    </row>
    <row r="15" spans="1:14">
      <c r="A15" s="294"/>
      <c r="B15" s="298"/>
      <c r="C15" s="298"/>
      <c r="D15" s="14"/>
      <c r="E15" s="14"/>
      <c r="F15" s="14"/>
      <c r="G15" s="14"/>
      <c r="H15" s="14"/>
      <c r="I15" s="293"/>
      <c r="J15" s="14"/>
      <c r="K15" s="21"/>
      <c r="L15" s="21"/>
      <c r="M15" s="21"/>
      <c r="N15" s="21"/>
    </row>
    <row r="16" spans="1:14">
      <c r="A16" s="294"/>
      <c r="B16" s="298"/>
      <c r="C16" s="298"/>
      <c r="D16" s="14"/>
      <c r="E16" s="14"/>
      <c r="F16" s="14"/>
      <c r="G16" s="14"/>
      <c r="H16" s="14"/>
      <c r="I16" s="294"/>
      <c r="J16" s="14"/>
      <c r="K16" s="21"/>
      <c r="L16" s="21"/>
      <c r="M16" s="21"/>
      <c r="N16" s="21"/>
    </row>
    <row r="17" spans="1:14">
      <c r="A17" s="294"/>
      <c r="B17" s="298"/>
      <c r="C17" s="298"/>
      <c r="D17" s="14"/>
      <c r="E17" s="14"/>
      <c r="F17" s="14"/>
      <c r="G17" s="14"/>
      <c r="H17" s="14"/>
      <c r="I17" s="295"/>
      <c r="J17" s="14"/>
      <c r="K17" s="21"/>
      <c r="L17" s="21"/>
      <c r="M17" s="21"/>
      <c r="N17" s="21"/>
    </row>
    <row r="18" spans="1:14">
      <c r="A18" s="294"/>
      <c r="B18" s="298"/>
      <c r="C18" s="298"/>
      <c r="D18" s="14"/>
      <c r="E18" s="14"/>
      <c r="F18" s="14"/>
      <c r="G18" s="14"/>
      <c r="H18" s="14"/>
      <c r="I18" s="293"/>
      <c r="J18" s="14"/>
      <c r="K18" s="21"/>
      <c r="L18" s="21"/>
      <c r="M18" s="21"/>
      <c r="N18" s="21"/>
    </row>
    <row r="19" spans="1:14">
      <c r="A19" s="294"/>
      <c r="B19" s="298"/>
      <c r="C19" s="298"/>
      <c r="D19" s="14"/>
      <c r="E19" s="14"/>
      <c r="F19" s="14"/>
      <c r="G19" s="14"/>
      <c r="H19" s="14"/>
      <c r="I19" s="294"/>
      <c r="J19" s="14"/>
      <c r="K19" s="21"/>
      <c r="L19" s="21"/>
      <c r="M19" s="21"/>
      <c r="N19" s="21"/>
    </row>
    <row r="20" spans="1:14">
      <c r="A20" s="294"/>
      <c r="B20" s="298"/>
      <c r="C20" s="298"/>
      <c r="D20" s="14"/>
      <c r="E20" s="14"/>
      <c r="F20" s="14"/>
      <c r="G20" s="14"/>
      <c r="H20" s="14"/>
      <c r="I20" s="295"/>
      <c r="J20" s="14"/>
      <c r="K20" s="21"/>
      <c r="L20" s="21"/>
      <c r="M20" s="21"/>
      <c r="N20" s="21"/>
    </row>
    <row r="21" spans="1:14">
      <c r="A21" s="294"/>
      <c r="B21" s="298"/>
      <c r="C21" s="298"/>
      <c r="D21" s="14"/>
      <c r="E21" s="14"/>
      <c r="F21" s="14"/>
      <c r="G21" s="14"/>
      <c r="H21" s="14"/>
      <c r="I21" s="293"/>
      <c r="J21" s="14"/>
      <c r="K21" s="21"/>
      <c r="L21" s="21"/>
      <c r="M21" s="21"/>
      <c r="N21" s="21"/>
    </row>
    <row r="22" spans="1:14">
      <c r="A22" s="294"/>
      <c r="B22" s="298"/>
      <c r="C22" s="298"/>
      <c r="D22" s="14"/>
      <c r="E22" s="14"/>
      <c r="F22" s="14"/>
      <c r="G22" s="14"/>
      <c r="H22" s="14"/>
      <c r="I22" s="294"/>
      <c r="J22" s="14"/>
      <c r="K22" s="21"/>
      <c r="L22" s="21"/>
      <c r="M22" s="21"/>
      <c r="N22" s="21"/>
    </row>
    <row r="23" spans="1:14">
      <c r="A23" s="295"/>
      <c r="B23" s="298"/>
      <c r="C23" s="298"/>
      <c r="D23" s="14"/>
      <c r="E23" s="14"/>
      <c r="F23" s="14"/>
      <c r="G23" s="14"/>
      <c r="H23" s="14"/>
      <c r="I23" s="295"/>
      <c r="J23" s="14"/>
      <c r="K23" s="21"/>
      <c r="L23" s="21"/>
      <c r="M23" s="21"/>
      <c r="N23" s="21"/>
    </row>
    <row r="24" spans="1:14">
      <c r="A24" s="293" t="s">
        <v>174</v>
      </c>
      <c r="B24" s="298"/>
      <c r="C24" s="298"/>
      <c r="D24" s="14"/>
      <c r="E24" s="14"/>
      <c r="F24" s="14"/>
      <c r="G24" s="14"/>
      <c r="H24" s="14"/>
      <c r="I24" s="293"/>
      <c r="J24" s="14"/>
      <c r="K24" s="21"/>
      <c r="L24" s="21"/>
      <c r="M24" s="21"/>
      <c r="N24" s="21"/>
    </row>
    <row r="25" spans="1:14">
      <c r="A25" s="294"/>
      <c r="B25" s="298"/>
      <c r="C25" s="298"/>
      <c r="D25" s="14"/>
      <c r="E25" s="14"/>
      <c r="F25" s="14"/>
      <c r="G25" s="14"/>
      <c r="H25" s="14"/>
      <c r="I25" s="294"/>
      <c r="J25" s="14"/>
      <c r="K25" s="21"/>
      <c r="L25" s="21"/>
      <c r="M25" s="21"/>
      <c r="N25" s="21"/>
    </row>
    <row r="26" spans="1:14">
      <c r="A26" s="294"/>
      <c r="B26" s="298"/>
      <c r="C26" s="298"/>
      <c r="D26" s="14"/>
      <c r="E26" s="14"/>
      <c r="F26" s="14"/>
      <c r="G26" s="14"/>
      <c r="H26" s="14"/>
      <c r="I26" s="295"/>
      <c r="J26" s="14"/>
      <c r="K26" s="21"/>
      <c r="L26" s="21"/>
      <c r="M26" s="21"/>
      <c r="N26" s="21"/>
    </row>
    <row r="27" spans="1:14">
      <c r="A27" s="294"/>
      <c r="B27" s="298"/>
      <c r="C27" s="298"/>
      <c r="D27" s="14"/>
      <c r="E27" s="14"/>
      <c r="F27" s="14"/>
      <c r="G27" s="14"/>
      <c r="H27" s="14"/>
      <c r="I27" s="293"/>
      <c r="J27" s="14"/>
      <c r="K27" s="21"/>
      <c r="L27" s="21"/>
      <c r="M27" s="21"/>
      <c r="N27" s="21"/>
    </row>
    <row r="28" spans="1:14">
      <c r="A28" s="294"/>
      <c r="B28" s="298"/>
      <c r="C28" s="298"/>
      <c r="D28" s="14"/>
      <c r="E28" s="14"/>
      <c r="F28" s="14"/>
      <c r="G28" s="14"/>
      <c r="H28" s="14"/>
      <c r="I28" s="294"/>
      <c r="J28" s="14"/>
      <c r="K28" s="21"/>
      <c r="L28" s="21"/>
      <c r="M28" s="21"/>
      <c r="N28" s="21"/>
    </row>
    <row r="29" spans="1:14">
      <c r="A29" s="294"/>
      <c r="B29" s="298"/>
      <c r="C29" s="298"/>
      <c r="D29" s="14"/>
      <c r="E29" s="14"/>
      <c r="F29" s="14"/>
      <c r="G29" s="14"/>
      <c r="H29" s="14"/>
      <c r="I29" s="295"/>
      <c r="J29" s="14"/>
      <c r="K29" s="21"/>
      <c r="L29" s="21"/>
      <c r="M29" s="21"/>
      <c r="N29" s="21"/>
    </row>
    <row r="30" spans="1:14">
      <c r="A30" s="294"/>
      <c r="B30" s="298"/>
      <c r="C30" s="298"/>
      <c r="D30" s="14"/>
      <c r="E30" s="14"/>
      <c r="F30" s="14"/>
      <c r="G30" s="14"/>
      <c r="H30" s="14"/>
      <c r="I30" s="293"/>
      <c r="J30" s="14"/>
      <c r="K30" s="21"/>
      <c r="L30" s="21"/>
      <c r="M30" s="21"/>
      <c r="N30" s="21"/>
    </row>
    <row r="31" spans="1:14">
      <c r="A31" s="294"/>
      <c r="B31" s="298"/>
      <c r="C31" s="298"/>
      <c r="D31" s="14"/>
      <c r="E31" s="14"/>
      <c r="F31" s="14"/>
      <c r="G31" s="14"/>
      <c r="H31" s="14"/>
      <c r="I31" s="294"/>
      <c r="J31" s="14"/>
      <c r="K31" s="21"/>
      <c r="L31" s="21"/>
      <c r="M31" s="21"/>
      <c r="N31" s="21"/>
    </row>
    <row r="32" spans="1:14">
      <c r="A32" s="295"/>
      <c r="B32" s="298"/>
      <c r="C32" s="298"/>
      <c r="D32" s="14"/>
      <c r="E32" s="14"/>
      <c r="F32" s="14"/>
      <c r="G32" s="14"/>
      <c r="H32" s="14"/>
      <c r="I32" s="295"/>
      <c r="J32" s="14"/>
      <c r="K32" s="21"/>
      <c r="L32" s="21"/>
      <c r="M32" s="21"/>
      <c r="N32" s="21"/>
    </row>
    <row r="34" spans="1:14" ht="13.8">
      <c r="A34" s="59" t="s">
        <v>71</v>
      </c>
    </row>
    <row r="35" spans="1:14" ht="13.8">
      <c r="A35" s="292" t="s">
        <v>188</v>
      </c>
      <c r="B35" s="292"/>
      <c r="C35" s="292"/>
      <c r="D35" s="292"/>
      <c r="E35" s="292"/>
      <c r="F35" s="292"/>
      <c r="G35" s="292"/>
      <c r="H35" s="292"/>
      <c r="I35" s="292"/>
      <c r="J35" s="292"/>
      <c r="K35" s="292"/>
      <c r="L35" s="292"/>
      <c r="M35" s="292"/>
      <c r="N35" s="292"/>
    </row>
    <row r="36" spans="1:14" ht="7.5" customHeight="1">
      <c r="A36" s="296"/>
      <c r="B36" s="296"/>
      <c r="C36" s="296"/>
      <c r="D36" s="296"/>
      <c r="E36" s="296"/>
      <c r="F36" s="296"/>
      <c r="G36" s="296"/>
      <c r="H36" s="296"/>
      <c r="I36" s="296"/>
      <c r="J36" s="296"/>
      <c r="K36" s="296"/>
      <c r="L36" s="296"/>
      <c r="M36" s="296"/>
      <c r="N36" s="296"/>
    </row>
    <row r="37" spans="1:14" ht="14.25" customHeight="1">
      <c r="A37" s="215" t="s">
        <v>189</v>
      </c>
      <c r="B37" s="215"/>
      <c r="C37" s="215"/>
      <c r="D37" s="215"/>
      <c r="E37" s="215"/>
      <c r="F37" s="215"/>
      <c r="G37" s="215"/>
      <c r="H37" s="215"/>
      <c r="I37" s="215"/>
      <c r="J37" s="215"/>
      <c r="K37" s="215"/>
      <c r="L37" s="215"/>
      <c r="M37" s="215"/>
      <c r="N37" s="215"/>
    </row>
    <row r="38" spans="1:14">
      <c r="A38" s="215"/>
      <c r="B38" s="215"/>
      <c r="C38" s="215"/>
      <c r="D38" s="215"/>
      <c r="E38" s="215"/>
      <c r="F38" s="215"/>
      <c r="G38" s="215"/>
      <c r="H38" s="215"/>
      <c r="I38" s="215"/>
      <c r="J38" s="215"/>
      <c r="K38" s="215"/>
      <c r="L38" s="215"/>
      <c r="M38" s="215"/>
      <c r="N38" s="215"/>
    </row>
    <row r="39" spans="1:14" ht="8.1" customHeight="1"/>
    <row r="40" spans="1:14">
      <c r="A40" s="297" t="s">
        <v>190</v>
      </c>
      <c r="B40" s="297"/>
      <c r="C40" s="297"/>
      <c r="D40" s="297"/>
      <c r="E40" s="297"/>
      <c r="F40" s="297"/>
      <c r="G40" s="297"/>
      <c r="H40" s="297"/>
      <c r="I40" s="297"/>
      <c r="J40" s="297"/>
      <c r="K40" s="297"/>
      <c r="L40" s="297"/>
      <c r="M40" s="297"/>
      <c r="N40" s="297"/>
    </row>
    <row r="41" spans="1:14" ht="16.5" customHeight="1">
      <c r="A41" s="297"/>
      <c r="B41" s="297"/>
      <c r="C41" s="297"/>
      <c r="D41" s="297"/>
      <c r="E41" s="297"/>
      <c r="F41" s="297"/>
      <c r="G41" s="297"/>
      <c r="H41" s="297"/>
      <c r="I41" s="297"/>
      <c r="J41" s="297"/>
      <c r="K41" s="297"/>
      <c r="L41" s="297"/>
      <c r="M41" s="297"/>
      <c r="N41" s="297"/>
    </row>
    <row r="42" spans="1:14" ht="8.1" customHeight="1"/>
    <row r="43" spans="1:14" ht="12.75" customHeight="1">
      <c r="A43" s="297" t="s">
        <v>191</v>
      </c>
      <c r="B43" s="297"/>
      <c r="C43" s="297"/>
      <c r="D43" s="297"/>
      <c r="E43" s="297"/>
      <c r="F43" s="297"/>
      <c r="G43" s="297"/>
      <c r="H43" s="297"/>
      <c r="I43" s="297"/>
      <c r="J43" s="297"/>
      <c r="K43" s="297"/>
      <c r="L43" s="297"/>
      <c r="M43" s="297"/>
      <c r="N43" s="297"/>
    </row>
    <row r="44" spans="1:14" ht="12.75" customHeight="1">
      <c r="A44" s="297"/>
      <c r="B44" s="297"/>
      <c r="C44" s="297"/>
      <c r="D44" s="297"/>
      <c r="E44" s="297"/>
      <c r="F44" s="297"/>
      <c r="G44" s="297"/>
      <c r="H44" s="297"/>
      <c r="I44" s="297"/>
      <c r="J44" s="297"/>
      <c r="K44" s="297"/>
      <c r="L44" s="297"/>
      <c r="M44" s="297"/>
      <c r="N44" s="297"/>
    </row>
    <row r="45" spans="1:14" ht="12.75" customHeight="1">
      <c r="A45" s="297"/>
      <c r="B45" s="297"/>
      <c r="C45" s="297"/>
      <c r="D45" s="297"/>
      <c r="E45" s="297"/>
      <c r="F45" s="297"/>
      <c r="G45" s="297"/>
      <c r="H45" s="297"/>
      <c r="I45" s="297"/>
      <c r="J45" s="297"/>
      <c r="K45" s="297"/>
      <c r="L45" s="297"/>
      <c r="M45" s="297"/>
      <c r="N45" s="297"/>
    </row>
    <row r="46" spans="1:14" ht="12.75" customHeight="1">
      <c r="A46" s="297"/>
      <c r="B46" s="297"/>
      <c r="C46" s="297"/>
      <c r="D46" s="297"/>
      <c r="E46" s="297"/>
      <c r="F46" s="297"/>
      <c r="G46" s="297"/>
      <c r="H46" s="297"/>
      <c r="I46" s="297"/>
      <c r="J46" s="297"/>
      <c r="K46" s="297"/>
      <c r="L46" s="297"/>
      <c r="M46" s="297"/>
      <c r="N46" s="297"/>
    </row>
    <row r="47" spans="1:14" ht="22.5" customHeight="1">
      <c r="A47" s="297"/>
      <c r="B47" s="297"/>
      <c r="C47" s="297"/>
      <c r="D47" s="297"/>
      <c r="E47" s="297"/>
      <c r="F47" s="297"/>
      <c r="G47" s="297"/>
      <c r="H47" s="297"/>
      <c r="I47" s="297"/>
      <c r="J47" s="297"/>
      <c r="K47" s="297"/>
      <c r="L47" s="297"/>
      <c r="M47" s="297"/>
      <c r="N47" s="297"/>
    </row>
    <row r="48" spans="1:14" ht="8.1" customHeight="1"/>
    <row r="49" spans="1:14" ht="13.8">
      <c r="A49" s="292" t="s">
        <v>192</v>
      </c>
      <c r="B49" s="292"/>
      <c r="C49" s="292"/>
      <c r="D49" s="292"/>
      <c r="E49" s="292"/>
      <c r="F49" s="292"/>
      <c r="G49" s="292"/>
      <c r="H49" s="292"/>
      <c r="I49" s="292"/>
      <c r="J49" s="292"/>
      <c r="K49" s="292"/>
      <c r="L49" s="292"/>
      <c r="M49" s="292"/>
      <c r="N49" s="292"/>
    </row>
    <row r="50" spans="1:14" ht="8.1" customHeight="1"/>
    <row r="51" spans="1:14" ht="13.8">
      <c r="A51" s="292" t="s">
        <v>193</v>
      </c>
      <c r="B51" s="292"/>
      <c r="C51" s="292"/>
      <c r="D51" s="292"/>
      <c r="E51" s="292"/>
      <c r="F51" s="292"/>
      <c r="G51" s="292"/>
      <c r="H51" s="292"/>
      <c r="I51" s="292"/>
      <c r="J51" s="292"/>
      <c r="K51" s="292"/>
      <c r="L51" s="292"/>
      <c r="M51" s="292"/>
      <c r="N51" s="292"/>
    </row>
    <row r="52" spans="1:14" ht="8.1" customHeight="1"/>
    <row r="53" spans="1:14" ht="13.8">
      <c r="A53" s="292" t="s">
        <v>194</v>
      </c>
      <c r="B53" s="292"/>
      <c r="C53" s="292"/>
      <c r="D53" s="292"/>
      <c r="E53" s="292"/>
      <c r="F53" s="292"/>
      <c r="G53" s="292"/>
      <c r="H53" s="292"/>
      <c r="I53" s="292"/>
      <c r="J53" s="292"/>
      <c r="K53" s="292"/>
      <c r="L53" s="292"/>
      <c r="M53" s="292"/>
      <c r="N53" s="292"/>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6" ma:contentTypeDescription="Create a new document." ma:contentTypeScope="" ma:versionID="6650359d362ca1d7ceb22e46074f394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bb36020ca38634cf183f7a4ac356bee5"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2B0D03-404E-412F-B500-2E5CD1A9C550}">
  <ds:schemaRefs>
    <ds:schemaRef ds:uri="http://purl.org/dc/dcmitype/"/>
    <ds:schemaRef ds:uri="http://schemas.microsoft.com/office/infopath/2007/PartnerControls"/>
    <ds:schemaRef ds:uri="bf7a2af0-3c4d-462f-a8c1-eded84cc76a1"/>
    <ds:schemaRef ds:uri="http://purl.org/dc/elements/1.1/"/>
    <ds:schemaRef ds:uri="http://schemas.microsoft.com/office/2006/documentManagement/types"/>
    <ds:schemaRef ds:uri="http://purl.org/dc/terms/"/>
    <ds:schemaRef ds:uri="http://schemas.openxmlformats.org/package/2006/metadata/core-properties"/>
    <ds:schemaRef ds:uri="1fee7bf6-0178-4b90-9348-e91dc6fe0c66"/>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D22A7A7-8ED1-4022-9E0F-B9B9E23FDE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UPUTE</vt:lpstr>
      <vt:lpstr>PRIORITETNE I REFORMSKE MJERE</vt:lpstr>
      <vt:lpstr>INVESTICIJSKE MJERE</vt:lpstr>
      <vt:lpstr>OSTALE MJERE</vt:lpstr>
      <vt:lpstr>Upute za popunjavanje </vt:lpstr>
      <vt:lpstr>Prilog 1 </vt:lpstr>
      <vt:lpstr>Data</vt:lpstr>
      <vt:lpstr>POKAZATELJI ISHODA</vt:lpstr>
      <vt:lpstr>IZVJEĆE MJERE</vt:lpstr>
      <vt:lpstr>IZVJEŠĆE CILJEVI</vt:lpstr>
      <vt:lpstr>TABLICA RIZIKA</vt:lpstr>
      <vt:lpstr>UPUTE!_Toc39225379</vt:lpstr>
      <vt:lpstr>'Upute za popunjavanje '!_Toc39225379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mfkor</dc:creator>
  <cp:keywords/>
  <dc:description/>
  <cp:lastModifiedBy>Ksenija Slivar</cp:lastModifiedBy>
  <cp:revision/>
  <cp:lastPrinted>2021-12-22T11:58:45Z</cp:lastPrinted>
  <dcterms:created xsi:type="dcterms:W3CDTF">2010-03-25T12:47:07Z</dcterms:created>
  <dcterms:modified xsi:type="dcterms:W3CDTF">2021-12-22T11:58:53Z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