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INTS PROVEDBENI PROGRAM\Izmjene i dopune Provedbenog programa MINTS-a_prosinac 2022\Finalno\"/>
    </mc:Choice>
  </mc:AlternateContent>
  <bookViews>
    <workbookView xWindow="0" yWindow="0" windowWidth="23040" windowHeight="861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 name="_xlnm.Print_Titles" localSheetId="5">'Prilog 1 '!$9:$9</definedName>
  </definedNames>
  <calcPr calcId="162913"/>
</workbook>
</file>

<file path=xl/calcChain.xml><?xml version="1.0" encoding="utf-8"?>
<calcChain xmlns="http://schemas.openxmlformats.org/spreadsheetml/2006/main">
  <c r="H21" i="28" l="1"/>
  <c r="H40" i="28" l="1"/>
  <c r="H49" i="28"/>
  <c r="T12" i="28" l="1"/>
  <c r="S12" i="28"/>
  <c r="Q96" i="28" l="1"/>
  <c r="N96" i="28"/>
  <c r="M96" i="28"/>
  <c r="J96" i="28"/>
  <c r="E96" i="28"/>
  <c r="E99" i="28" s="1"/>
  <c r="D96" i="28"/>
  <c r="C96" i="28"/>
  <c r="B96" i="28"/>
  <c r="B99" i="28" s="1"/>
  <c r="H85" i="28" l="1"/>
  <c r="T85" i="28" l="1"/>
  <c r="U85" i="28"/>
  <c r="V85" i="28"/>
  <c r="W85" i="28"/>
  <c r="W31" i="28" l="1"/>
  <c r="V31" i="28"/>
  <c r="U31" i="28"/>
  <c r="T31" i="28"/>
  <c r="W11" i="28" l="1"/>
  <c r="V11" i="28"/>
  <c r="U11" i="28"/>
  <c r="T11" i="28"/>
  <c r="S11" i="28"/>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author>
    <author>MINTS</author>
  </authors>
  <commentList>
    <comment ref="J3"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razdoblje važenja provedbenog programa</t>
        </r>
      </text>
    </comment>
    <comment ref="P4"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godinu izrade/ posljednje izmjene provedbenog programa</t>
        </r>
      </text>
    </comment>
    <comment ref="P6" authorId="0" shapeId="0">
      <text>
        <r>
          <rPr>
            <b/>
            <sz val="9"/>
            <color indexed="81"/>
            <rFont val="Tahoma"/>
            <family val="2"/>
            <charset val="238"/>
          </rPr>
          <t>MRRFEU:</t>
        </r>
        <r>
          <rPr>
            <sz val="9"/>
            <color indexed="81"/>
            <rFont val="Tahoma"/>
            <family val="2"/>
            <charset val="238"/>
          </rPr>
          <t xml:space="preserve">
Unijeti početnu vrijednost pokazatelja učinka NRS 2030 čijem ispunjenju doprinosi provedba mjera</t>
        </r>
      </text>
    </comment>
    <comment ref="R6" authorId="0" shapeId="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ciljanu vrijednost pokazatelja učinka NRS 2030 čijem ispunjenju doprinosi provedba mjera</t>
        </r>
      </text>
    </comment>
    <comment ref="P7" authorId="0" shapeId="0">
      <text>
        <r>
          <rPr>
            <b/>
            <sz val="9"/>
            <color indexed="81"/>
            <rFont val="Tahoma"/>
            <family val="2"/>
            <charset val="238"/>
          </rPr>
          <t>MRRFEU:</t>
        </r>
        <r>
          <rPr>
            <sz val="9"/>
            <color indexed="81"/>
            <rFont val="Tahoma"/>
            <family val="2"/>
            <charset val="238"/>
          </rPr>
          <t xml:space="preserve">
Unijeti početnu vrijednost pokazatelja ishoda čijem ispunjenju doprinosi provedba mjera</t>
        </r>
      </text>
    </comment>
    <comment ref="R7" authorId="0" shapeId="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ciljnu vrijednost pokazatelja ishoda čijem ispunjenju doprinosi provedba mjera</t>
        </r>
      </text>
    </comment>
    <comment ref="B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Iz padajućeg izbornika odaberite cilj iz Programa VRH 2020.-2024. kojem se izravno doprinosi provedbom razrađene mjero</t>
        </r>
      </text>
    </comment>
    <comment ref="C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puni naziv hijerarhijski nadređenog akta strateškog planiranja, čiju provedbu podupirete provedbom utvrđene mjere.</t>
        </r>
      </text>
    </comment>
    <comment ref="D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Unijeti naziv cilja iz hijerarhijski nadređenog akta strateškog planiranja čijem se ostvarenju doprinosi provedbom mjera</t>
        </r>
      </text>
    </comment>
    <comment ref="E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šifru i naziv programa u Državnom proračunu na kojima je planiran iznos za trošak provedbe mjere</t>
        </r>
      </text>
    </comment>
    <comment ref="F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mjere razrađene kojom  se izravno doprinosi ostvarenju cilja utvrđenog hijerarhijski nadređenim aktom strateškog planiranja  </t>
        </r>
      </text>
    </comment>
    <comment ref="G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Ukratko opišite svrhu provedbe mjere (dopušten unos najviše 250 znakova s razmakom)</t>
        </r>
      </text>
    </comment>
    <comment ref="H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I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aktivnosti/ projekta u Državnom proračunu na kojima je planiran iznos za trošak provedbe mjere</t>
        </r>
      </text>
    </comment>
    <comment ref="J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R- reformska (provedba reformi)
</t>
        </r>
        <r>
          <rPr>
            <sz val="11"/>
            <color rgb="FF000000"/>
            <rFont val="Tahoma"/>
            <family val="2"/>
            <charset val="238"/>
          </rPr>
          <t xml:space="preserve">I- investicijska (provedba ulaganja)
</t>
        </r>
        <r>
          <rPr>
            <sz val="11"/>
            <color rgb="FF000000"/>
            <rFont val="Tahoma"/>
            <family val="2"/>
            <charset val="238"/>
          </rPr>
          <t>O- ostale mjere</t>
        </r>
      </text>
    </comment>
    <comment ref="K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oznaku:
</t>
        </r>
        <r>
          <rPr>
            <sz val="11"/>
            <color rgb="FF000000"/>
            <rFont val="Tahoma"/>
            <family val="2"/>
            <charset val="238"/>
          </rPr>
          <t xml:space="preserve">CSR- broj preporuke EK kojoj doprinosi provedba mjere
</t>
        </r>
        <r>
          <rPr>
            <sz val="11"/>
            <color rgb="FF000000"/>
            <rFont val="Tahoma"/>
            <family val="2"/>
            <charset val="238"/>
          </rPr>
          <t>SDG- broj cilja/ podcilja održivog razvoja UN Agende 2030 kojem doprinosi provedba mjere</t>
        </r>
      </text>
    </comment>
    <comment ref="M9" authorId="0" shapeId="0">
      <text>
        <r>
          <rPr>
            <b/>
            <sz val="9"/>
            <color rgb="FF000000"/>
            <rFont val="Tahoma"/>
            <family val="2"/>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ključne točke ostvarenja za provedbu mjere (dozvoljeno je utvrditi više točaka ostvarenja)</t>
        </r>
      </text>
    </comment>
    <comment ref="P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planirani rok postignuća za svaku pojedinu ključnu točku ostvarenja</t>
        </r>
      </text>
    </comment>
    <comment ref="Q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mjesec i godinu planiranog ostvarenja mjere</t>
        </r>
      </text>
    </comment>
    <comment ref="R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početnu vrijednost pokazatelja i posljednju godinu podatka o vrijednosti pokazatelja mjere</t>
        </r>
      </text>
    </comment>
    <comment ref="T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prvu godinu provedbe (N+1)</t>
        </r>
      </text>
    </comment>
    <comment ref="U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drugu godinu provedbe (N+2)</t>
        </r>
      </text>
    </comment>
    <comment ref="V9" authorId="0" shapeId="0">
      <text>
        <r>
          <rPr>
            <b/>
            <sz val="9"/>
            <color indexed="81"/>
            <rFont val="Tahoma"/>
            <family val="2"/>
            <charset val="238"/>
          </rPr>
          <t>MRRFEU:</t>
        </r>
        <r>
          <rPr>
            <sz val="9"/>
            <color indexed="81"/>
            <rFont val="Tahoma"/>
            <family val="2"/>
            <charset val="238"/>
          </rPr>
          <t xml:space="preserve">
Navedite ciljanu vrijednost pokazatelja rezultata mjere za treću godinu provedbe (N+3)</t>
        </r>
      </text>
    </comment>
    <comment ref="W9" authorId="0" shapeId="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ciljanu vrijednost pokazatelja rezultata mjere za posljednju godinu provedbe (N+4)</t>
        </r>
      </text>
    </comment>
    <comment ref="G18" authorId="1" shapeId="0">
      <text>
        <r>
          <rPr>
            <b/>
            <sz val="9"/>
            <color indexed="81"/>
            <rFont val="Tahoma"/>
            <charset val="1"/>
          </rPr>
          <t>MINTS:</t>
        </r>
        <r>
          <rPr>
            <sz val="9"/>
            <color indexed="81"/>
            <rFont val="Tahoma"/>
            <charset val="1"/>
          </rPr>
          <t xml:space="preserve">
</t>
        </r>
        <r>
          <rPr>
            <strike/>
            <sz val="9"/>
            <color indexed="81"/>
            <rFont val="Tahoma"/>
            <family val="2"/>
            <charset val="238"/>
          </rPr>
          <t xml:space="preserve">Povećanje učinkovitosti javne uprave kroz digitalizaciju i optimizaciju poslovnih procesa u turizmu kojima će se potaknuti daljnji razvoj turističkih i ugostiteljskih usluga te unaprijediti komunikacija i poslovanje između građana i javne uprave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<sst xmlns="http://schemas.openxmlformats.org/spreadsheetml/2006/main" count="936" uniqueCount="571">
  <si>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</si>
  <si>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</si>
  <si>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</si>
  <si>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</si>
  <si>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</si>
  <si>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</si>
  <si>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</si>
  <si>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</si>
  <si>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</si>
  <si>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</si>
  <si>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</si>
  <si>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</si>
  <si>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</si>
  <si>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</si>
  <si>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</si>
  <si>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</si>
  <si>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</si>
  <si>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</si>
  <si>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</si>
  <si>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</si>
  <si>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</si>
  <si>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</si>
  <si>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</si>
  <si>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</si>
  <si>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</si>
  <si>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</si>
  <si>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</si>
  <si>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</si>
  <si>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</si>
  <si>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</si>
  <si>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</si>
  <si>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</si>
  <si>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</si>
  <si>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</si>
  <si>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</si>
  <si>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</si>
  <si>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</si>
  <si>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</si>
  <si>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</si>
  <si>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</si>
  <si>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</si>
  <si>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</si>
  <si>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</si>
  <si>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</si>
  <si>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</si>
  <si>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</si>
  <si>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</si>
  <si>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</si>
  <si>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</si>
  <si>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</si>
  <si>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</si>
  <si>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</si>
  <si>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</si>
  <si>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</si>
  <si>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</si>
  <si>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</si>
  <si>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</si>
  <si>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</si>
  <si>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</si>
  <si>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</si>
  <si>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</si>
  <si>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</si>
  <si>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</si>
  <si>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</si>
  <si>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</si>
  <si>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</si>
  <si>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</si>
  <si>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</si>
  <si>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</si>
  <si>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</si>
  <si>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</si>
  <si>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</si>
  <si>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</si>
  <si>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</si>
  <si>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</si>
  <si>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</si>
  <si>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</si>
  <si>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</si>
  <si>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</si>
  <si>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</si>
  <si>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</si>
  <si>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</si>
  <si>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</si>
  <si>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</si>
  <si>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</si>
  <si>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</si>
  <si>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</si>
  <si>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</si>
  <si>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</si>
  <si>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</si>
  <si>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</si>
  <si>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</si>
  <si>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</si>
  <si>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</si>
  <si>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</si>
  <si>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</si>
  <si>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</si>
  <si>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</si>
  <si>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</si>
  <si>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</si>
  <si>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</si>
  <si>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</si>
  <si>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</si>
  <si>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</si>
  <si>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</si>
  <si>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</si>
  <si>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</si>
  <si>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</si>
  <si>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</si>
  <si>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</si>
  <si>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</si>
  <si>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</si>
  <si>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</si>
  <si>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</si>
  <si>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</si>
  <si>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</si>
  <si>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</si>
  <si>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</si>
  <si>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</si>
  <si>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</si>
  <si>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</si>
  <si>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</si>
  <si>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</si>
  <si>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</si>
  <si>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</si>
  <si>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</si>
  <si>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</si>
  <si>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</si>
  <si>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</si>
  <si>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</si>
  <si>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</si>
  <si>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</si>
  <si>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 xml:space="preserve">Razdoblje važenja akta: </t>
  </si>
  <si>
    <t>DATUM IZRADE / IZMJENE AKTA</t>
  </si>
  <si>
    <t xml:space="preserve">Godina izrade, izmjene ili dopune  akta: </t>
  </si>
  <si>
    <t xml:space="preserve"> </t>
  </si>
  <si>
    <t xml:space="preserve">Strateški cilj NRS 2030. </t>
  </si>
  <si>
    <t>Pokazatelj učinka NRS 2030.</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</si>
  <si>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</si>
  <si>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</si>
  <si>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</si>
  <si>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</si>
  <si>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</si>
  <si>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</si>
  <si>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</si>
  <si>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</si>
  <si>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</si>
  <si>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</si>
  <si>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</si>
  <si>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</si>
  <si>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</si>
  <si>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</si>
  <si>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</si>
  <si>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</si>
  <si>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</si>
  <si>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</si>
  <si>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</si>
  <si>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</si>
  <si>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</si>
  <si>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</si>
  <si>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</si>
  <si>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</si>
  <si>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</si>
  <si>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</si>
  <si>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</si>
  <si>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</si>
  <si>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</si>
  <si>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</si>
  <si>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</si>
  <si>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</si>
  <si>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</si>
  <si>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</si>
  <si>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</si>
  <si>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</si>
  <si>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</si>
  <si>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</si>
  <si>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</si>
  <si>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</si>
  <si>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</si>
  <si>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</si>
  <si>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</si>
  <si>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</si>
  <si>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</si>
  <si>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</si>
  <si>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</si>
  <si>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</si>
  <si>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</si>
  <si>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</si>
  <si>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</si>
  <si>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</si>
  <si>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</si>
  <si>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</si>
  <si>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</si>
  <si>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</si>
  <si>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</si>
  <si>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</si>
  <si>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</si>
  <si>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</si>
  <si>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</si>
  <si>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</si>
  <si>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</si>
  <si>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</si>
  <si>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</si>
  <si>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</si>
  <si>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</si>
  <si>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</si>
  <si>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</si>
  <si>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</si>
  <si>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</si>
  <si>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</si>
  <si>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</si>
  <si>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</si>
  <si>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</si>
  <si>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</si>
  <si>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</si>
  <si>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</si>
  <si>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</si>
  <si>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</si>
  <si>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</si>
  <si>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</si>
  <si>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</si>
  <si>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</si>
  <si>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</si>
  <si>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</si>
  <si>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</si>
  <si>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</si>
  <si>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</si>
  <si>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</si>
  <si>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</si>
  <si>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t>N/P NIJE PRIMJENJIVO</t>
  </si>
  <si>
    <r>
      <rPr>
        <b/>
        <u/>
        <sz val="14"/>
        <rFont val="Arial"/>
        <family val="2"/>
        <charset val="238"/>
      </rPr>
      <t>CSR</t>
    </r>
    <r>
      <rPr>
        <b/>
        <sz val="14"/>
        <rFont val="Arial"/>
        <family val="2"/>
        <charset val="238"/>
      </rPr>
      <t xml:space="preserve">
SDG</t>
    </r>
  </si>
  <si>
    <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</si>
  <si>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t>SDG 11
Učiniti gradove i ljudska naselja uključivima, sigurnima, otpornima i održivima</t>
  </si>
  <si>
    <r>
      <rPr>
        <b/>
        <sz val="12"/>
        <color rgb="FFFF000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</si>
  <si>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</si>
  <si>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t xml:space="preserve">7. </t>
    </r>
    <r>
      <rPr>
        <b/>
        <sz val="12"/>
        <color rgb="FFFF000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</si>
  <si>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</si>
  <si>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Ciljna
vrijednost
2021.</t>
  </si>
  <si>
    <t>Ciljna
vrijednost
2022.</t>
  </si>
  <si>
    <t>Ciljna
vrijednost
2023.</t>
  </si>
  <si>
    <t>Ciljna
vrijednost
2024.</t>
  </si>
  <si>
    <t xml:space="preserve">Nacionalni program športa 2019. - 2026. </t>
  </si>
  <si>
    <t xml:space="preserve">3920 Razvoj sporta </t>
  </si>
  <si>
    <t>Jačanje upravljačkih, organizacijskih i administrativnih kapacitete dionika u sustavu sporta, praćenje provedbe zakonodavnog okvira kroz jačanje kapaciteta sportske inspekcije i poticanje međunarodne sportske suradnje,kao preduvjeta za razvoj sporta</t>
  </si>
  <si>
    <t>O</t>
  </si>
  <si>
    <t>CSR 2020/1a</t>
  </si>
  <si>
    <t>prosinac 2024.</t>
  </si>
  <si>
    <t>Uspostavljen sustav kategorizacije sportova</t>
  </si>
  <si>
    <t>Broj uspostavljenih novih modula i nadograđenih registara i evidencija  nacionalnog informacijskog sustava u sportu</t>
  </si>
  <si>
    <t xml:space="preserve">Opći cilj 3. Unaprijediti skrb o sportašima, Opći cilj 5. Unaprijediti skrb o stručnim kadrovima u sportu </t>
  </si>
  <si>
    <t xml:space="preserve">Poticanje skrbi o sportašima i stručnim kadrovima, uključujući uspostavu sustava dual karijere, stipendiranje sportaša te omogućavanje školovanja, obrazovanja i  osposobljavanja stručnih kadrova sukladno potrebama sporta. </t>
  </si>
  <si>
    <t>CSR 2020/2c SDG 4.4.</t>
  </si>
  <si>
    <t xml:space="preserve">Izrađen akcijski plan za sustav planiranja sportske karijere i karijere nakon sportske karijere  </t>
  </si>
  <si>
    <t>Uveden sustav državne stipendije za sportaše</t>
  </si>
  <si>
    <t>Broj dodijeljenih subvencija za školarine</t>
  </si>
  <si>
    <t>SDG 3.4., SDG 9.1., SDG 10.2., SDG 11.7.</t>
  </si>
  <si>
    <t xml:space="preserve">prosinac 2024. </t>
  </si>
  <si>
    <t xml:space="preserve">Donesen akcijski plan za zdravstveno usmjereno tjelesno vježbanje </t>
  </si>
  <si>
    <t>A761016</t>
  </si>
  <si>
    <t>P3208 Poticanje razvoja turizma</t>
  </si>
  <si>
    <t xml:space="preserve">Omogućavanje pristupačnijijeg odmora radnika kroz povećanje primitaka po osnovi rada te podizanje razine turističke aktivnosti, razvoj fizičkog i psihičkog zdravlja nacije te podizanje razine kulture nacije </t>
  </si>
  <si>
    <t>A587060 MJERA ZA POTICANJA POTROŠNJE U UGOSTITELJSTVU I TURIZMU RADNIKA U RH</t>
  </si>
  <si>
    <t xml:space="preserve">O </t>
  </si>
  <si>
    <t>CSR1A/SDG8</t>
  </si>
  <si>
    <t>Marketinška aktivnost na promociji Mjere</t>
  </si>
  <si>
    <t>Broj izdanih Hrvatskih turističkih kartica</t>
  </si>
  <si>
    <t>2500/2020</t>
  </si>
  <si>
    <t>0/2020</t>
  </si>
  <si>
    <t>Broj pružatelja usluga koji odobravaju popuste na plaćanje Hrvatskom turističkom karticom</t>
  </si>
  <si>
    <t>Povećanje atraktivnosti i konkurentnosti hrvatskog turizma. Jačanje poduzetništva u turizmu kroz potporu ulaganjima u povećanje standarda, kvalitete i dodatne ponude smještajnih kapaciteta.</t>
  </si>
  <si>
    <t>I</t>
  </si>
  <si>
    <t xml:space="preserve">Broj trgovačkih društva izvan javnog sektora kojima je odobrena potpora male vrijednosti </t>
  </si>
  <si>
    <t xml:space="preserve">Broj obrta i OPG-a kojima je odobrena potpora male vrijednosti </t>
  </si>
  <si>
    <t xml:space="preserve">U provedbi tri Programa - poticanje razvoja malog poduzetništva u turizmu ulaganjima u uređenje manjih smještajnih objekata većeg standarda, kvalitete i ponude dodatnih sadržaja; - poticanje razvoja turističke ponude u ruralnim dijelovima zemlje; - ujednačavanje kvalitete uređenja objekata za iznajmljivanje u domaćinstvu </t>
  </si>
  <si>
    <t>A587018                         PROGRAMI SUBVENCIONIRANJA KREDITNIH PROGRAMA U TURIZMU</t>
  </si>
  <si>
    <t xml:space="preserve">CSR3a/ SDG 8  </t>
  </si>
  <si>
    <t>Poboljšanje kvalitete ljudskih potencijala  u sektoru radi unaprjeđenja kvalitete usluga, povećanja produktivnosti i zapošljivosti; motiviranje mladih za obrazovanje u turizmu te jačanje kapaciteta za održivi razvoj turizma.</t>
  </si>
  <si>
    <t xml:space="preserve">Objavljeni poziv za financiranje aktivnosti poboljšanja kvalitete ljudskih potencijala u sektoru turizma i ugostiteljstva (OPULJP) </t>
  </si>
  <si>
    <t xml:space="preserve">Broj polaznika aktivnosti </t>
  </si>
  <si>
    <t xml:space="preserve">Broj potpisanih ugovora </t>
  </si>
  <si>
    <t>Broj novih stipendista</t>
  </si>
  <si>
    <t>CSR 2b.
SDG 9.1.</t>
  </si>
  <si>
    <t xml:space="preserve">Broj uspostavljenih e usluga  </t>
  </si>
  <si>
    <t>1/2020</t>
  </si>
  <si>
    <t xml:space="preserve">Broj uključenih dionika </t>
  </si>
  <si>
    <t>4/2020</t>
  </si>
  <si>
    <t xml:space="preserve">Broj usvojenih strateških dokumenata </t>
  </si>
  <si>
    <t>P3208
Poticanje razvoja turizma</t>
  </si>
  <si>
    <t xml:space="preserve"> Osiguranje preduvjeta za stvaranje osjećaja sigurnosti turista kao uvjeta odabira destinacije kroz financiranje turističkih ambulanti, sigurnosti na javnim prostorima, zbrinjavanje i spašavanje turista</t>
  </si>
  <si>
    <t>A819027
Poticaj za povećanje sigurnosti turista</t>
  </si>
  <si>
    <t>STRATEGIJA EU ZA JADRANSKU I JONSKU REGIJU (EUSAIR)</t>
  </si>
  <si>
    <t>4. stup EUSAIR "Održivi turizam"</t>
  </si>
  <si>
    <t>Podrška upravljanju Strategijom EU za Jadransku i Jonsku regiju (EUSAIR)</t>
  </si>
  <si>
    <t>A 587 058 (izvori 559 i 12)</t>
  </si>
  <si>
    <t>SDG8</t>
  </si>
  <si>
    <t xml:space="preserve">SDG </t>
  </si>
  <si>
    <t>CSR 3c
SDG 11</t>
  </si>
  <si>
    <t xml:space="preserve">Jačanje bilateralne i multilateralne suradnje sudjelovanjem u radu međuanrodnih tijela, inicijativa, odbora (UNWTO, OECD; Vijeće Europe, etc.) </t>
  </si>
  <si>
    <t>Nastavak članstva u međunarodnim organizacijama - preuzeta obveza, s ciljem jačanja ugleda Republike Hrvatske u svijetu za područje turizma i općenito</t>
  </si>
  <si>
    <t>A587006 (3294 Članarine i 3293 reprezentacija)</t>
  </si>
  <si>
    <t>A587059 (559 i 12´)</t>
  </si>
  <si>
    <t>Učinkovito upravljanje procesima i resursima</t>
  </si>
  <si>
    <t>N/P</t>
  </si>
  <si>
    <t xml:space="preserve">travanj 2021; travanj 2022; travanj 2023; travanj 2024 </t>
  </si>
  <si>
    <t>2020</t>
  </si>
  <si>
    <t>Unapređenje kvalitete ljudskih
potencijala u turizmu</t>
  </si>
  <si>
    <t>prosinac 2020.</t>
  </si>
  <si>
    <t>prosinac 2023.</t>
  </si>
  <si>
    <t>prosinac 2021.</t>
  </si>
  <si>
    <t xml:space="preserve">KT 1. ožujak 2021.; KT 2. prosinac 2021. </t>
  </si>
  <si>
    <t>Broj organizacija iz RH uključenih u pripremu i sudjelovanje u pilot projektu</t>
  </si>
  <si>
    <t>1. Razvijen Poslovni model SMART turizma; 2. Pripremljen strateški okvir za razvoj održivog turizma do 2030. godine (Strategija i NP)</t>
  </si>
  <si>
    <t>Pripremljeni i objavljeni pozivi dodjele sredstva jednom godišnje</t>
  </si>
  <si>
    <t>ožujak 2021;
ožujak 2022;
ožujak  2023;
ožujak  2024.</t>
  </si>
  <si>
    <t>Broj projekata zelenog turizma</t>
  </si>
  <si>
    <t>Broj dodatnih timova u turističkim ambulantama</t>
  </si>
  <si>
    <t>500/2020</t>
  </si>
  <si>
    <t>83/2020</t>
  </si>
  <si>
    <t>Podrška razvoju punog potencijala JJ regije u smislu inovativnog, održivog i odgovornog turizma. Diversifikacija turističkih proizvoda i usluga, zajedno s rješavanjem pitanja sezonalnosti, trebali bi potaknuti poslovanje i stvoriti radna mjesta</t>
  </si>
  <si>
    <t xml:space="preserve">
svibanj 2022.</t>
  </si>
  <si>
    <t xml:space="preserve">Razvoj i priprema šest makroregionalih strateških projekta za prijavu za financiranje iz EU fondova </t>
  </si>
  <si>
    <t>0/2022</t>
  </si>
  <si>
    <t>CILJ 5.1. UČVRŠĆIVANJE SUVERENITETA I NJEGOVANJE VRIJEDNOSTI</t>
  </si>
  <si>
    <t>Plaćanje godišnje članarine</t>
  </si>
  <si>
    <t>Broj sudjelovanja na redovitim godišnjim sastanima</t>
  </si>
  <si>
    <t>NACIONALNI PROGRAM REFORMI 2020.</t>
  </si>
  <si>
    <t>Održivi gospodarski rast i razvoj</t>
  </si>
  <si>
    <t>R</t>
  </si>
  <si>
    <t>Stvaranje uvjeta za jednostavniji pristup i uklanjanje prepreka za pristup slobodi poslovnog nastana i pružanja usluga na unutarnjem tržištu kroz izmjene propisa</t>
  </si>
  <si>
    <t>CSR 3.b</t>
  </si>
  <si>
    <t>ožujak 2021.</t>
  </si>
  <si>
    <t xml:space="preserve">R </t>
  </si>
  <si>
    <t>CSR (3 b)</t>
  </si>
  <si>
    <t>Razvoj i kreiranje sadržaja za brend Hrvatska -"Tjedan odmora vrijedan"</t>
  </si>
  <si>
    <t>Ukupni dolasci turista</t>
  </si>
  <si>
    <t>Ukupni dolasci turista 8.300.000 (40% rezultata 2019. godine)</t>
  </si>
  <si>
    <t>12% (9.296.000 kn)</t>
  </si>
  <si>
    <t>45% (13.479.200 kn)</t>
  </si>
  <si>
    <t>nije predvidljivo</t>
  </si>
  <si>
    <t xml:space="preserve">A587001 TURISTIČKA PROMIDŽBA REPUBLIKE HRVATSKE </t>
  </si>
  <si>
    <t>CILJ 3.2. PROSTORNI RAZVOJ I TURIZAM U FUNKCIJI ODRŽIVOG RAZVOJA</t>
  </si>
  <si>
    <t xml:space="preserve">Zaštitita prirodne baštine od negativnih utjecaja intezivnog turizma pokretanjem, upravljanjem i potvrđivanjem kombinacije mjera politike i ciljanih intervencija kroz projekt INHERIT </t>
  </si>
  <si>
    <t xml:space="preserve">Svrha jest prikazati i indeksirati najučinkovitije mjere koje promiču razvoj alternativnog i održivog turizma te alternativnih turističkih aktivnosti koje mogu pružiti komplementarni turistički proizvod aktivnostima masovnog turizma. </t>
  </si>
  <si>
    <t xml:space="preserve">siječanj 2022. </t>
  </si>
  <si>
    <t xml:space="preserve"> Definiranje adekvatnog pristupa zaštite i valorizacije prirodne baštine obalnih i priobalnih destinacija na području Mediterana ( 3 strategije)</t>
  </si>
  <si>
    <t xml:space="preserve">Formiranje minimalno 5 INHERITURA područja na području Mediterana
</t>
  </si>
  <si>
    <t>Broj potpisanih ugovora - poziv za kontinentalnu turističku infrastrukturu</t>
  </si>
  <si>
    <t>Broj potpisanih ugovora za razvoj javne turističke infrastrukture</t>
  </si>
  <si>
    <t>Izrada Godišnjeg plana  unutarnje revizije</t>
  </si>
  <si>
    <t>Broj obavljenih revizija</t>
  </si>
  <si>
    <t>Pravovremeno i učinkovito izvršavanje obveza utvrđenih zakonom i uredbom o unutarnjem ustrojstvu tijela državne uprave</t>
  </si>
  <si>
    <t xml:space="preserve">P3209  A587001 TURISTIČKA PROMIDŽBA REPUBLIKE HRVATSKE </t>
  </si>
  <si>
    <t>Učinkovita promocija Republike Hrvatske kao jedne od vodećih međunarodnih turističkih destinacija te njena afirmacija na međunarodnom turističkom tržištu kroz učinkovitu promociju.</t>
  </si>
  <si>
    <t>42.000.000,00</t>
  </si>
  <si>
    <t>5/2020</t>
  </si>
  <si>
    <t>rujan 2021., rujan 2022., rujan 2023. i rujan 2024.</t>
  </si>
  <si>
    <t>A761016; A58705605 (OPULJP)</t>
  </si>
  <si>
    <t>prosinac 2021., prosinac 2022., prosinac 2023. i prosinac 2024.</t>
  </si>
  <si>
    <t>Poticanje skrbi o sportašima i stručnim kadrovima u sportu</t>
  </si>
  <si>
    <t>Osiguravanje sigurnosti kao preduvjeta održivog turizma</t>
  </si>
  <si>
    <t>Podizanje razine konkuretnosti turističkih destinacija kroz ulaganje u javnu turističku infrastrukturu</t>
  </si>
  <si>
    <t>Liberalizacija tržišta usluga na način da se pojednostavni pristup reguliranim profesijama iz područja turizma</t>
  </si>
  <si>
    <t>Turistička promidžba Republike Hrvatske kroz promidžbene aktivnosti koje se financiraju iz državnog proračuna</t>
  </si>
  <si>
    <t xml:space="preserve">Izrada godišnjeg izvješća o isplatama subvencije kamate </t>
  </si>
  <si>
    <t>srpanj 2021., srpanj 2022., srpanj 2023., srpanj 2024.</t>
  </si>
  <si>
    <t>Broj kredita u otplati namijenjenih kvaliteti ponude manjih smještajnih objekata (pansioni, hoteli)</t>
  </si>
  <si>
    <t>Broj  kredita u otplati s realiziranom namjenom ugostiteljske ponude na seoskim gospodarstvima</t>
  </si>
  <si>
    <t xml:space="preserve">Objava javnog poziva Konkurentnost turističkog gospodarstva </t>
  </si>
  <si>
    <t>ožujak 2021., ožujak 2022., ožujak 2023., ožujak 2024.</t>
  </si>
  <si>
    <t xml:space="preserve">Donošenje izmjena i dopuna akata za zakonodavni okvir za poslovanje turističkih zajednica </t>
  </si>
  <si>
    <t>Program izrade akata</t>
  </si>
  <si>
    <t>Prosinac 2024.</t>
  </si>
  <si>
    <t>Broj danih mišljenja i odgovora na upite gospodarstvenika i drugih stranaka</t>
  </si>
  <si>
    <t>Donošenje Zakona o izmjenama i dopunama zakona o pružanju usluga u turizmu</t>
  </si>
  <si>
    <t>Broj reguliranih profesija</t>
  </si>
  <si>
    <t>Priprema zakonodavnog okvira za ugostiteljstvo I pružanje usluga u turizmu</t>
  </si>
  <si>
    <t>Administrativno rasterećenje gospodarstva, liberalizacija  tržišta usluga, pojednostavljenje poslovanja gospodarskih subjekata</t>
  </si>
  <si>
    <t>Broj zakona</t>
  </si>
  <si>
    <t>Broj podzakonskih propisa</t>
  </si>
  <si>
    <t>Provedba zakonodavnog okvira za ugostiteljstvo I pružanje usluga u turizmu</t>
  </si>
  <si>
    <t>Broj donesenih rješenja</t>
  </si>
  <si>
    <t>Broj odonesenih očitovanja</t>
  </si>
  <si>
    <t>Broj upravnih nadzora</t>
  </si>
  <si>
    <t>Uređenje zakonodavnog okvira za poslovno okruženje vezano uz rad turističkih zajednica</t>
  </si>
  <si>
    <t>CSR 1.a</t>
  </si>
  <si>
    <t>SDG 4; CSR 4.a</t>
  </si>
  <si>
    <t>Broj podzakonskih akata</t>
  </si>
  <si>
    <t>7/2020</t>
  </si>
  <si>
    <t>900/2020</t>
  </si>
  <si>
    <t>Osiguranje dosljedne primjene propisa u sportu</t>
  </si>
  <si>
    <t>Transparentan i održiv sustav sporta</t>
  </si>
  <si>
    <t>Broj provedenih inspekcijskih nadzora</t>
  </si>
  <si>
    <t>Broj provedenih kontrolno-instruktivnih nadzora</t>
  </si>
  <si>
    <t>Broj održanih radionica i seminara</t>
  </si>
  <si>
    <t>2/2020</t>
  </si>
  <si>
    <t>1000/2020</t>
  </si>
  <si>
    <t>180/2020</t>
  </si>
  <si>
    <t>10/2020</t>
  </si>
  <si>
    <t>Godišnje izvješće o provedenim inspekcijskim nadzorima</t>
  </si>
  <si>
    <t>siječanj  2021., siječanj  2022., siječanj  2023., siječanj 2024.</t>
  </si>
  <si>
    <t>550/2020</t>
  </si>
  <si>
    <t>0/2019</t>
  </si>
  <si>
    <t>9/2019</t>
  </si>
  <si>
    <t>84/2019</t>
  </si>
  <si>
    <t>57100/2019</t>
  </si>
  <si>
    <t>23/2019</t>
  </si>
  <si>
    <t>Djelotvorno upravljanje ljudskim potencijalima</t>
  </si>
  <si>
    <t>raspisivanje javnog natječaja za popunjavanje radnih mjesta u državnoj službi</t>
  </si>
  <si>
    <t>lipanj 2021., lipanj 2022., lipanj 2023. i lipanj 2024.</t>
  </si>
  <si>
    <t>broj primljenih osoba na temelju raspisanog javnog natječaja</t>
  </si>
  <si>
    <t>9/2020</t>
  </si>
  <si>
    <t>donošenje rješenja o ocjeni</t>
  </si>
  <si>
    <t>veljača 2021., veljača 2022., veljača 2023. i veljača 2024.</t>
  </si>
  <si>
    <t>broj rješenja o ocjeni</t>
  </si>
  <si>
    <t>140/2020</t>
  </si>
  <si>
    <t>izrada Plana korištenja godišnjeg odmora</t>
  </si>
  <si>
    <t>svibanj 2021., svibanj 2022., svibanj 2023. i svibanj 2024.</t>
  </si>
  <si>
    <t>podnošenje godišnjeg izvještaja ozljeda o radu</t>
  </si>
  <si>
    <t>godišnji plan nabave</t>
  </si>
  <si>
    <t>broj provedenih nabava</t>
  </si>
  <si>
    <t>93/2020</t>
  </si>
  <si>
    <t>Broj educiranih službenika</t>
  </si>
  <si>
    <t>Prvodobno zapošljavanje, ocjenjivanje rada službenika, omogućavanje korištenja prava i uvjeta rada službenika te edukacija kako bi se osiguralo učinkovitije i transparentnije obavljanje poslova državne uprave</t>
  </si>
  <si>
    <t>Ostvarivanje poslovnih ciljeva institucije te obavljanje poslovanja na etičan, ekonomičan, učinkovit i djelotvoran način kroz procese nabave roba, radova i usluga, financijsko upravljanje, upravljanje informacijskim sustavom i dr.</t>
  </si>
  <si>
    <t>prosinac 2021.-2024.</t>
  </si>
  <si>
    <t>CILJ 3.2. PROSTORNI RAZVOJ I TURIZAM U FUNKCIJI ODRŽIVOG RAZVOJA</t>
  </si>
  <si>
    <t>Osiguravanje preduvjeta i podrška razvoja posebnih oblika turizma</t>
  </si>
  <si>
    <t>Razvoj inovativnog, održivog i odgovorng turizma kroz podršku diverzifikacije turistikog proizvoda i usluga.</t>
  </si>
  <si>
    <t>SDG8
SDG9
SDG13 
CSR 3c.</t>
  </si>
  <si>
    <t>Poticanje potrošnje u ugostiteljstvu i turizmu radnika u Republici Hrvatskoj</t>
  </si>
  <si>
    <t>Programi subvencioniranja kreditnih programa u turizmu</t>
  </si>
  <si>
    <t>Edukacija službenika</t>
  </si>
  <si>
    <t>CSR 3c. SDG 11., 15.</t>
  </si>
  <si>
    <t xml:space="preserve">Suradnja na izradi prostornih planova (i strateških procjena utjecaja na okoliš) svih razina, uključujući one posebnih obilježja (nacionalni parkovi i parkovi prirode) </t>
  </si>
  <si>
    <t>prosinac 2021., 2022., 2023., 2024.</t>
  </si>
  <si>
    <t>20/2020</t>
  </si>
  <si>
    <t>Stvaranje preduvjeta za rast investicija i podizanje kvalitete turističke ponude kroz iniciranje, pripremu i provedbu strateških investicijskih projekata u turizmu</t>
  </si>
  <si>
    <t>Prijavljeni strateški projekti uspješno realizirani kroz rad Operativnih radnih skupina</t>
  </si>
  <si>
    <t>broj prijavljenih/realiziranih strateških projekata</t>
  </si>
  <si>
    <t>Nadoknađivanje manjka likvidnosti poduzetnicima sektora turizma i sporta kroz omogućavanje pristupa financijskim sredstvima, radi osiguranja opstanka, očuvanja zaposlenosti te stvaranja preduvjeta za oporavak nakon krize uzrokovane pandemijom virusa COVID-19</t>
  </si>
  <si>
    <t>A916038 Program dodjele državnih potpora sektoru turizma i sporta u aktualnoj pandemiji COVID-19</t>
  </si>
  <si>
    <t>Uvođenje i praćenje Programa dodjele državnih potpora sektoru turizma i sporta u aktualnoj pandemiji COVID-19</t>
  </si>
  <si>
    <t>broj izdanih jamstava</t>
  </si>
  <si>
    <t>Broj radionica/edukacija za jačanje kapaciteta dionika u sustavu sporta</t>
  </si>
  <si>
    <t>Uveden sustav mirovinskog i zdravstvenog osiguranja za vrhunske sportaše</t>
  </si>
  <si>
    <t>n/p</t>
  </si>
  <si>
    <r>
      <t xml:space="preserve">siječanj 2021., </t>
    </r>
    <r>
      <rPr>
        <sz val="11"/>
        <color rgb="FFFF0000"/>
        <rFont val="Arial"/>
        <family val="2"/>
        <charset val="238"/>
      </rPr>
      <t>siječanj 2022</t>
    </r>
    <r>
      <rPr>
        <sz val="11"/>
        <rFont val="Arial"/>
        <family val="2"/>
        <charset val="238"/>
      </rPr>
      <t xml:space="preserve">., prosinac 2022., prosinac 2023. i prosinac 2024. </t>
    </r>
  </si>
  <si>
    <r>
      <t>CSR</t>
    </r>
    <r>
      <rPr>
        <sz val="11"/>
        <color rgb="FFFF0000"/>
        <rFont val="Arial"/>
        <family val="2"/>
        <charset val="238"/>
      </rPr>
      <t xml:space="preserve">  </t>
    </r>
    <r>
      <rPr>
        <sz val="11"/>
        <rFont val="Arial"/>
        <family val="2"/>
        <charset val="238"/>
      </rPr>
      <t>2c.
SDG 4.4</t>
    </r>
  </si>
  <si>
    <t>Broj sudionika aktivnosti jačanja kapaciteta dionika u sustavu sporta</t>
  </si>
  <si>
    <t>960/2019</t>
  </si>
  <si>
    <r>
      <rPr>
        <sz val="11"/>
        <rFont val="Arial"/>
        <family val="2"/>
        <charset val="238"/>
      </rPr>
      <t>Broj korisnika programa poticanja</t>
    </r>
    <r>
      <rPr>
        <sz val="11"/>
        <color rgb="FFFF0000"/>
        <rFont val="Arial"/>
        <family val="2"/>
        <charset val="238"/>
      </rPr>
      <t xml:space="preserve"> bavljenja sportom i </t>
    </r>
    <r>
      <rPr>
        <sz val="11"/>
        <rFont val="Arial"/>
        <family val="2"/>
        <charset val="238"/>
      </rPr>
      <t>zdravstveno usmjerenog tjelesnog vježbanja</t>
    </r>
  </si>
  <si>
    <t xml:space="preserve">mjere koje se dopunjuju ili mijenjaju </t>
  </si>
  <si>
    <t>nove mjere</t>
  </si>
  <si>
    <t>Objava Javnog poziva temeljem Programa razvoja cikloturizma na kontinentu</t>
  </si>
  <si>
    <t>veljača 2021.</t>
  </si>
  <si>
    <t>Broj potpisanih ugovora za razvoj cikloturizma na kontinentu</t>
  </si>
  <si>
    <t>rujan 2022.
travanj 2023
travanj 2024</t>
  </si>
  <si>
    <t xml:space="preserve">CSR 4a. SDG 8.9.
</t>
  </si>
  <si>
    <t>A761016; K761017 i K761018</t>
  </si>
  <si>
    <r>
      <t xml:space="preserve">Broj projekata 
</t>
    </r>
    <r>
      <rPr>
        <strike/>
        <sz val="11"/>
        <color rgb="FFFF0000"/>
        <rFont val="Arial"/>
        <family val="2"/>
        <charset val="238"/>
      </rPr>
      <t>Broj danih mišljenja, očitovanja i odgovora na upite dionika</t>
    </r>
  </si>
  <si>
    <r>
      <t xml:space="preserve">Broj projekata suradnje
</t>
    </r>
    <r>
      <rPr>
        <sz val="11"/>
        <color rgb="FFFF0000"/>
        <rFont val="Arial"/>
        <family val="2"/>
        <charset val="238"/>
      </rPr>
      <t>Broj provedenih istraživanja/mapiranja</t>
    </r>
  </si>
  <si>
    <t>Iniciranje i provedba strateških projekata u turizmu</t>
  </si>
  <si>
    <t>Pomoć poduzetnicima sektora turizma i sporta uslijed krize uzrokovane pandemijom virusa COVID-19</t>
  </si>
  <si>
    <t>CSR 1a, SDG 8</t>
  </si>
  <si>
    <t xml:space="preserve">CSR 1a, 3a      </t>
  </si>
  <si>
    <r>
      <t xml:space="preserve">Broj </t>
    </r>
    <r>
      <rPr>
        <strike/>
        <sz val="11"/>
        <color rgb="FFFF0000"/>
        <rFont val="Arial"/>
        <family val="2"/>
        <charset val="238"/>
      </rPr>
      <t>ugovorenih</t>
    </r>
    <r>
      <rPr>
        <sz val="11"/>
        <rFont val="Arial"/>
        <family val="2"/>
        <charset val="238"/>
      </rPr>
      <t xml:space="preserve"> kredita </t>
    </r>
    <r>
      <rPr>
        <sz val="11"/>
        <color rgb="FFFF0000"/>
        <rFont val="Arial"/>
        <family val="2"/>
        <charset val="238"/>
      </rPr>
      <t xml:space="preserve">u otplati </t>
    </r>
    <r>
      <rPr>
        <sz val="11"/>
        <rFont val="Arial"/>
        <family val="2"/>
        <charset val="238"/>
      </rPr>
      <t xml:space="preserve">namijenjenih poboljšanju kvalitete objekata u domaćinstvu </t>
    </r>
  </si>
  <si>
    <t>476/2009</t>
  </si>
  <si>
    <t>40/2011</t>
  </si>
  <si>
    <t>32/2020</t>
  </si>
  <si>
    <t>Održane radionice na temu pristupačnog turizma</t>
  </si>
  <si>
    <r>
      <t>Pripremljena  i objavljena tri programa za unapređenje kvalitete ljudskih potencijala i jačanja pristupačnosti hrvatskog turizma - jednom godišnje</t>
    </r>
    <r>
      <rPr>
        <sz val="11"/>
        <rFont val="Arial"/>
        <family val="2"/>
        <charset val="238"/>
      </rPr>
      <t xml:space="preserve">
</t>
    </r>
  </si>
  <si>
    <t>Održana konferencija na temu pristupačnog turizma</t>
  </si>
  <si>
    <t>Broj održanih radionica/konferencija</t>
  </si>
  <si>
    <r>
      <rPr>
        <strike/>
        <sz val="11"/>
        <color rgb="FFFF0000"/>
        <rFont val="Arial"/>
        <family val="2"/>
        <charset val="238"/>
      </rPr>
      <t>A916038</t>
    </r>
    <r>
      <rPr>
        <sz val="11"/>
        <color rgb="FFFF0000"/>
        <rFont val="Arial"/>
        <family val="2"/>
        <charset val="238"/>
      </rPr>
      <t xml:space="preserve">
A916036</t>
    </r>
  </si>
  <si>
    <t xml:space="preserve">Ugovorene vanjske stručne usluge </t>
  </si>
  <si>
    <t>prosinac 2022. - 2024.</t>
  </si>
  <si>
    <t>rujan 2023. - 2024.</t>
  </si>
  <si>
    <t>Broj potpisanih ugovora za vanjske stručne usluge</t>
  </si>
  <si>
    <r>
      <t xml:space="preserve">Broj educiranih </t>
    </r>
    <r>
      <rPr>
        <strike/>
        <sz val="11"/>
        <color rgb="FFFF0000"/>
        <rFont val="Arial"/>
        <family val="2"/>
        <charset val="238"/>
      </rPr>
      <t>vodiča i</t>
    </r>
    <r>
      <rPr>
        <sz val="11"/>
        <rFont val="Arial"/>
        <family val="2"/>
        <charset val="238"/>
      </rPr>
      <t xml:space="preserve"> spasioca</t>
    </r>
  </si>
  <si>
    <r>
      <rPr>
        <strike/>
        <sz val="11"/>
        <color rgb="FFFF0000"/>
        <rFont val="Arial"/>
        <family val="2"/>
        <charset val="238"/>
      </rPr>
      <t xml:space="preserve">Osiguranje preduvjeta za razvoj sporta i unaprjeđenje sustava upravljanja u sportu
</t>
    </r>
    <r>
      <rPr>
        <sz val="11"/>
        <color rgb="FFFF0000"/>
        <rFont val="Arial"/>
        <family val="2"/>
        <charset val="238"/>
      </rPr>
      <t>Osiguravanje preduvjeta za razvoj i unaprjeđenje sustava upravljanja u sportu, dostupnosti za bavljenje sportom i ostvarivanje vrhunskih sportskih rezultata</t>
    </r>
  </si>
  <si>
    <t>Dostupnost sportskih građevina sportašima i jačanje kapaciteta upravljanja s ciljem poboljšanja uvjeta za bavljenje sportom te postizanje vrhunskih sportskih rezultata i promociju Republike Hrvatske</t>
  </si>
  <si>
    <t>Broj sufinanciranih velikih sportskih manifestacija</t>
  </si>
  <si>
    <t xml:space="preserve">Broj sufinanciranih projekata obnove, izgradnje i opremanja sportskih građevina </t>
  </si>
  <si>
    <t>Broj međunarodnih sportskih natjecanja (OI, POI, OIG, SP, EP, SK i EK) na kojima su sudjelovali hrvatski sportaši</t>
  </si>
  <si>
    <r>
      <t>A916003 Državne nagrade za vrhunska sportska postignuća, A916005 Državno priznanje - trajne novčane naknade, A916007 Državna nagrada za sport "Franjo Bučar", A916015 Poticanje stjecanja stručnih kvalifikacija vrhunskih sportaša, A916028 Obvezni doprinosi vrhunskim sportašima,</t>
    </r>
    <r>
      <rPr>
        <sz val="11"/>
        <color rgb="FFFF0000"/>
        <rFont val="Arial"/>
        <family val="2"/>
        <charset val="238"/>
      </rPr>
      <t xml:space="preserve"> A916033 Sportske stipendije za kategorizirane sportaše</t>
    </r>
  </si>
  <si>
    <r>
      <t xml:space="preserve">1. </t>
    </r>
    <r>
      <rPr>
        <strike/>
        <sz val="11"/>
        <color rgb="FFFF0000"/>
        <rFont val="Arial"/>
        <family val="2"/>
        <charset val="238"/>
      </rPr>
      <t>uspostavljen sustav dual karijere sportaša</t>
    </r>
    <r>
      <rPr>
        <sz val="11"/>
        <color rgb="FFFF0000"/>
        <rFont val="Arial"/>
        <family val="2"/>
        <charset val="238"/>
      </rPr>
      <t>Raspisan natječaj za subvencije školarina vrhunskim sportašima</t>
    </r>
    <r>
      <rPr>
        <sz val="11"/>
        <rFont val="Arial"/>
        <family val="2"/>
        <charset val="238"/>
      </rPr>
      <t xml:space="preserve">  2. donesen zakonodavni okvir kao preduvjet za razvoj skbi o sportašima i razvoj stručnog kadra u sportu</t>
    </r>
  </si>
  <si>
    <r>
      <t xml:space="preserve">KT.1. </t>
    </r>
    <r>
      <rPr>
        <strike/>
        <sz val="11"/>
        <color rgb="FFFF0000"/>
        <rFont val="Arial"/>
        <family val="2"/>
        <charset val="238"/>
      </rPr>
      <t>prosinac</t>
    </r>
    <r>
      <rPr>
        <sz val="11"/>
        <rFont val="Arial"/>
        <family val="2"/>
        <charset val="238"/>
      </rPr>
      <t xml:space="preserve"> </t>
    </r>
    <r>
      <rPr>
        <sz val="11"/>
        <color rgb="FFFF0000"/>
        <rFont val="Arial"/>
        <family val="2"/>
        <charset val="238"/>
      </rPr>
      <t>listopad 202</t>
    </r>
    <r>
      <rPr>
        <strike/>
        <sz val="11"/>
        <color rgb="FFFF0000"/>
        <rFont val="Arial"/>
        <family val="2"/>
        <charset val="238"/>
      </rPr>
      <t>3</t>
    </r>
    <r>
      <rPr>
        <sz val="11"/>
        <color rgb="FFFF0000"/>
        <rFont val="Arial"/>
        <family val="2"/>
        <charset val="238"/>
      </rPr>
      <t>.-2024</t>
    </r>
    <r>
      <rPr>
        <sz val="11"/>
        <rFont val="Arial"/>
        <family val="2"/>
        <charset val="238"/>
      </rPr>
      <t xml:space="preserve">., KT2. </t>
    </r>
    <r>
      <rPr>
        <strike/>
        <sz val="11"/>
        <color rgb="FFFF0000"/>
        <rFont val="Arial"/>
        <family val="2"/>
        <charset val="238"/>
      </rPr>
      <t xml:space="preserve">prosinac </t>
    </r>
    <r>
      <rPr>
        <sz val="11"/>
        <color rgb="FFFF0000"/>
        <rFont val="Arial"/>
        <family val="2"/>
        <charset val="238"/>
      </rPr>
      <t>lipanj</t>
    </r>
    <r>
      <rPr>
        <strike/>
        <sz val="11"/>
        <color rgb="FFFF0000"/>
        <rFont val="Arial"/>
        <family val="2"/>
        <charset val="238"/>
      </rPr>
      <t xml:space="preserve"> </t>
    </r>
    <r>
      <rPr>
        <sz val="11"/>
        <rFont val="Arial"/>
        <family val="2"/>
        <charset val="238"/>
      </rPr>
      <t xml:space="preserve"> 2023.</t>
    </r>
  </si>
  <si>
    <r>
      <t xml:space="preserve">Opći cilj 2. unaprijediti zdravstveno usmjereno tjelesno vježbanje i povećati promocijske vrijednosti sporta, </t>
    </r>
    <r>
      <rPr>
        <strike/>
        <sz val="11"/>
        <color rgb="FFFF0000"/>
        <rFont val="Arial"/>
        <family val="2"/>
        <charset val="238"/>
      </rPr>
      <t xml:space="preserve">Opći cilj 4. Uspostaviti sustavan i racionalan pristup upravljanja održivom sportskom infrastrukturom </t>
    </r>
    <r>
      <rPr>
        <sz val="11"/>
        <color rgb="FFFF0000"/>
        <rFont val="Arial"/>
        <family val="2"/>
        <charset val="238"/>
      </rPr>
      <t xml:space="preserve">Opći cilj 5. Unaprijediti skrb o stručnim kadrovima u sportu </t>
    </r>
  </si>
  <si>
    <r>
      <t xml:space="preserve">Poticanje i promoviranje zdravstveno usmjereno tjelesnog vježbanja i stvaranje uvjeta za bavljenje sportom </t>
    </r>
    <r>
      <rPr>
        <sz val="11"/>
        <color rgb="FFFF0000"/>
        <rFont val="Arial"/>
        <family val="2"/>
        <charset val="238"/>
      </rPr>
      <t xml:space="preserve">na lokalnoj razini </t>
    </r>
    <r>
      <rPr>
        <strike/>
        <sz val="11"/>
        <color rgb="FFFF0000"/>
        <rFont val="Arial"/>
        <family val="2"/>
        <charset val="238"/>
      </rPr>
      <t>kroz jednaku dostupnost funkcionalnih sportskih građevina na cijelom području RH</t>
    </r>
  </si>
  <si>
    <r>
      <rPr>
        <strike/>
        <sz val="11"/>
        <color rgb="FFFF0000"/>
        <rFont val="Arial"/>
        <family val="2"/>
        <charset val="238"/>
      </rPr>
      <t>Poticanje i promocija tjelesne aktivnosti te</t>
    </r>
    <r>
      <rPr>
        <sz val="11"/>
        <rFont val="Arial"/>
        <family val="2"/>
        <charset val="238"/>
      </rPr>
      <t xml:space="preserve"> Osiguravanje uvjeta za redovito bavljenje sportom i tjelesnom aktivnošću tijekom života kako bi se doprinijelo poboljšanju zdravlja pojedinaca, lokalne zajednice i cijele nacije.</t>
    </r>
  </si>
  <si>
    <r>
      <rPr>
        <strike/>
        <sz val="11"/>
        <color rgb="FFFF0000"/>
        <rFont val="Arial"/>
        <family val="2"/>
        <charset val="238"/>
      </rPr>
      <t>A916001 Gradske sportske dvorane u ZG, ST i VŽ,</t>
    </r>
    <r>
      <rPr>
        <sz val="11"/>
        <rFont val="Arial"/>
        <family val="2"/>
        <charset val="238"/>
      </rPr>
      <t xml:space="preserve"> A916011 Europski tjedan sporta, A 916034 Promocija sporta, </t>
    </r>
    <r>
      <rPr>
        <strike/>
        <sz val="11"/>
        <color rgb="FFFF0000"/>
        <rFont val="Arial"/>
        <family val="2"/>
        <charset val="238"/>
      </rPr>
      <t>A 587056 OP Ljudski potencijali, K910023 Sufinanciranje izgradnje građevinskih zahvata na sportskoj infrastrukturi,</t>
    </r>
    <r>
      <rPr>
        <sz val="11"/>
        <rFont val="Arial"/>
        <family val="2"/>
        <charset val="238"/>
      </rPr>
      <t xml:space="preserve"> A916006 Poticanje lokalnog sporta i sportskih natjecanja, A916026 Hrvatska pliva</t>
    </r>
  </si>
  <si>
    <r>
      <rPr>
        <sz val="11"/>
        <color theme="1"/>
        <rFont val="Arial"/>
        <family val="2"/>
        <charset val="238"/>
      </rPr>
      <t xml:space="preserve">1. </t>
    </r>
    <r>
      <rPr>
        <strike/>
        <sz val="11"/>
        <color rgb="FFFF0000"/>
        <rFont val="Arial"/>
        <family val="2"/>
        <charset val="238"/>
      </rPr>
      <t>Uvedeni vaučeri za sufinanciranje bavljenja sportskim aktivnostima</t>
    </r>
    <r>
      <rPr>
        <sz val="11"/>
        <color theme="1"/>
        <rFont val="Arial"/>
        <family val="2"/>
        <charset val="238"/>
      </rPr>
      <t xml:space="preserve"> </t>
    </r>
    <r>
      <rPr>
        <sz val="11"/>
        <color rgb="FFFF0000"/>
        <rFont val="Arial"/>
        <family val="2"/>
        <charset val="238"/>
      </rPr>
      <t>Raspisan natječaj za poticanje programa bavljenja sportom i zdravstveno usmjerenim tjelesnim vježbanjem te obuku neplivača, 2. Raspisan javni poziv za iskaz interesa za županijske sportske zajednice</t>
    </r>
    <r>
      <rPr>
        <sz val="11"/>
        <color theme="1"/>
        <rFont val="Arial"/>
        <family val="2"/>
        <charset val="238"/>
      </rPr>
      <t xml:space="preserve"> </t>
    </r>
    <r>
      <rPr>
        <strike/>
        <sz val="11"/>
        <color rgb="FFFF0000"/>
        <rFont val="Arial"/>
        <family val="2"/>
        <charset val="238"/>
      </rPr>
      <t xml:space="preserve">2. donesen Akcijski plan za zdravstveno usmjereno tjelesno vježbanje 3. Uspostavljen sustav za upravljanje, održavanje,  obnovu i izgradnju sportske infrastrukture </t>
    </r>
    <r>
      <rPr>
        <strike/>
        <sz val="11"/>
        <rFont val="Arial"/>
        <family val="2"/>
        <charset val="238"/>
      </rPr>
      <t xml:space="preserve"> </t>
    </r>
    <r>
      <rPr>
        <strike/>
        <sz val="11"/>
        <color rgb="FFFF0000"/>
        <rFont val="Arial"/>
        <family val="2"/>
        <charset val="238"/>
      </rPr>
      <t>Raspisan natječaj za  obnovu</t>
    </r>
    <r>
      <rPr>
        <strike/>
        <sz val="11"/>
        <color rgb="FF00B050"/>
        <rFont val="Arial"/>
        <family val="2"/>
        <charset val="238"/>
      </rPr>
      <t>,</t>
    </r>
    <r>
      <rPr>
        <strike/>
        <sz val="11"/>
        <color rgb="FFFF0000"/>
        <rFont val="Arial"/>
        <family val="2"/>
        <charset val="238"/>
      </rPr>
      <t xml:space="preserve"> izgradnju i opremanje sportskih građevina</t>
    </r>
  </si>
  <si>
    <r>
      <t xml:space="preserve">KT.1. </t>
    </r>
    <r>
      <rPr>
        <strike/>
        <sz val="11"/>
        <color rgb="FFFF0000"/>
        <rFont val="Arial"/>
        <family val="2"/>
        <charset val="238"/>
      </rPr>
      <t>prosinac</t>
    </r>
    <r>
      <rPr>
        <strike/>
        <sz val="11"/>
        <rFont val="Arial"/>
        <family val="2"/>
        <charset val="238"/>
      </rPr>
      <t xml:space="preserve"> </t>
    </r>
    <r>
      <rPr>
        <strike/>
        <sz val="11"/>
        <color rgb="FFFF0000"/>
        <rFont val="Arial"/>
        <family val="2"/>
        <charset val="238"/>
      </rPr>
      <t xml:space="preserve">2021. </t>
    </r>
    <r>
      <rPr>
        <sz val="11"/>
        <color rgb="FFFF0000"/>
        <rFont val="Arial"/>
        <family val="2"/>
        <charset val="238"/>
      </rPr>
      <t>siječanj 2023.-2024.</t>
    </r>
    <r>
      <rPr>
        <sz val="11"/>
        <rFont val="Arial"/>
        <family val="2"/>
        <charset val="238"/>
      </rPr>
      <t xml:space="preserve">., KT2. </t>
    </r>
    <r>
      <rPr>
        <strike/>
        <sz val="11"/>
        <color rgb="FFFF0000"/>
        <rFont val="Arial"/>
        <family val="2"/>
        <charset val="238"/>
      </rPr>
      <t>lipanj 2022</t>
    </r>
    <r>
      <rPr>
        <sz val="11"/>
        <color rgb="FFFF0000"/>
        <rFont val="Arial"/>
        <family val="2"/>
        <charset val="238"/>
      </rPr>
      <t>.listopad 2023.,</t>
    </r>
    <r>
      <rPr>
        <sz val="11"/>
        <rFont val="Arial"/>
        <family val="2"/>
        <charset val="238"/>
      </rPr>
      <t xml:space="preserve"> </t>
    </r>
    <r>
      <rPr>
        <strike/>
        <sz val="11"/>
        <color rgb="FFFF0000"/>
        <rFont val="Arial"/>
        <family val="2"/>
        <charset val="238"/>
      </rPr>
      <t>KT3. prosinac 2021.</t>
    </r>
  </si>
  <si>
    <t>Broj sufinanciranih projekata upravljanja, održavanja, obnove, izgradnje i opremanja sportskih građevina</t>
  </si>
  <si>
    <t>Broj sufinanciranog stručnog kadra na razini županijskih sportskih zajednica</t>
  </si>
  <si>
    <t xml:space="preserve">Izrađeni obrazovni programi za jačanje znanja i vještina u turizmu, uključujući digitalne vještine za državne i javne službenike u sustavu turizma, nezaposlene i edukacije kod poslodavaca </t>
  </si>
  <si>
    <t>prosinac 2025.</t>
  </si>
  <si>
    <t>Broj polaznika  obrazovnih programa</t>
  </si>
  <si>
    <t>0/2024</t>
  </si>
  <si>
    <t>Nacionalna razvojna strategija do  2030. godine</t>
  </si>
  <si>
    <t>SC 1. Konkurentno i inovativno gospodarstvo</t>
  </si>
  <si>
    <t>Poticanje konkurentnosti hrvatskog turizma kroz sufinanciranje razvoja javne turističke infrastrukture doprinosi unapređenju kvalitete turističkog proizvoda, stvaranju novih atrakcija i novih motiva dolazaka te očuvanju resursne osnov uz regionalnu diverzifikaciju.</t>
  </si>
  <si>
    <r>
      <rPr>
        <sz val="11"/>
        <color rgb="FFFF0000"/>
        <rFont val="Arial"/>
        <family val="2"/>
        <charset val="238"/>
      </rPr>
      <t>CCRS 3c</t>
    </r>
    <r>
      <rPr>
        <sz val="11"/>
        <rFont val="Arial"/>
        <family val="2"/>
        <charset val="238"/>
      </rPr>
      <t xml:space="preserve">
SDG 8,</t>
    </r>
    <r>
      <rPr>
        <sz val="11"/>
        <color rgb="FFFF0000"/>
        <rFont val="Arial"/>
        <family val="2"/>
        <charset val="238"/>
      </rPr>
      <t xml:space="preserve"> 9, 11</t>
    </r>
  </si>
  <si>
    <r>
      <t xml:space="preserve">CSR3a, </t>
    </r>
    <r>
      <rPr>
        <sz val="11"/>
        <color rgb="FFFF0000"/>
        <rFont val="Arial"/>
        <family val="2"/>
        <charset val="238"/>
      </rPr>
      <t>CSR3c.</t>
    </r>
    <r>
      <rPr>
        <sz val="11"/>
        <rFont val="Arial"/>
        <family val="2"/>
        <charset val="238"/>
      </rPr>
      <t xml:space="preserve">
SDG 8, 9, </t>
    </r>
    <r>
      <rPr>
        <sz val="11"/>
        <color rgb="FFFF0000"/>
        <rFont val="Arial"/>
        <family val="2"/>
        <charset val="238"/>
      </rPr>
      <t>12</t>
    </r>
  </si>
  <si>
    <t>rujan 2022.</t>
  </si>
  <si>
    <t>Broj potpisanih ugovora</t>
  </si>
  <si>
    <r>
      <rPr>
        <strike/>
        <sz val="11"/>
        <color rgb="FFFF0000"/>
        <rFont val="Arial"/>
        <family val="2"/>
        <charset val="238"/>
      </rPr>
      <t>ožujak i listopad, prosinac 2021;
ožujak, svibanj i listopad 2022;
ožujak, svibanj i listopad 2023;
ožujak, svibanj i listopad 2024.</t>
    </r>
    <r>
      <rPr>
        <strike/>
        <sz val="11"/>
        <rFont val="Arial"/>
        <family val="2"/>
        <charset val="238"/>
      </rPr>
      <t xml:space="preserve">
</t>
    </r>
    <r>
      <rPr>
        <strike/>
        <sz val="11"/>
        <color rgb="FFFF0000"/>
        <rFont val="Arial"/>
        <family val="2"/>
        <charset val="238"/>
      </rPr>
      <t xml:space="preserve">
</t>
    </r>
    <r>
      <rPr>
        <sz val="11"/>
        <color rgb="FFFF0000"/>
        <rFont val="Arial"/>
        <family val="2"/>
        <charset val="238"/>
      </rPr>
      <t>ožujak, rujan, listopad 2021.-2024.</t>
    </r>
  </si>
  <si>
    <t xml:space="preserve">Broj mišljenja i očitovanja na prostorne planove svih razina i povjerenstva za stratešku procjenu utjecaja na okoliš </t>
  </si>
  <si>
    <t>Broj prijavljenih projekata</t>
  </si>
  <si>
    <r>
      <t xml:space="preserve">Poboljšanje dostupnosti i iskorištenosti IKT tehnologija </t>
    </r>
    <r>
      <rPr>
        <strike/>
        <sz val="11"/>
        <color rgb="FFFF0000"/>
        <rFont val="Arial"/>
        <family val="2"/>
        <charset val="238"/>
      </rPr>
      <t>("Hrvatski digitalni turizam")</t>
    </r>
  </si>
  <si>
    <t>A587056 OP Ljudski potencijali
A587057 OP Konkurentnost i kohezija</t>
  </si>
  <si>
    <r>
      <t xml:space="preserve">prosinac </t>
    </r>
    <r>
      <rPr>
        <strike/>
        <sz val="11"/>
        <color rgb="FFFF0000"/>
        <rFont val="Arial"/>
        <family val="2"/>
        <charset val="238"/>
      </rPr>
      <t>2021.</t>
    </r>
    <r>
      <rPr>
        <sz val="11"/>
        <color rgb="FFFF0000"/>
        <rFont val="Arial"/>
        <family val="2"/>
        <charset val="238"/>
      </rPr>
      <t xml:space="preserve"> 2023</t>
    </r>
  </si>
  <si>
    <t>Broj uspostavljenih e-usluga</t>
  </si>
  <si>
    <t>travanj 2024.</t>
  </si>
  <si>
    <t>Objava poziva za operaciju poticanja pristupačnosti u turizmu</t>
  </si>
  <si>
    <r>
      <t xml:space="preserve">Opći cilj 1. Osigurati preduvjete za razvoj sporta,
</t>
    </r>
    <r>
      <rPr>
        <sz val="11"/>
        <color rgb="FFFF0000"/>
        <rFont val="Arial"/>
        <family val="2"/>
        <charset val="238"/>
      </rPr>
      <t>Opći cilj 4. Uspostaviti sustavan i racionalan pristup upravljanja održivom sportskom infrastrukturom,</t>
    </r>
    <r>
      <rPr>
        <sz val="11"/>
        <rFont val="Arial"/>
        <family val="2"/>
        <charset val="238"/>
      </rPr>
      <t xml:space="preserve">
 Opći cilj 6. Unaprijediti sustav upravljanja u sportu</t>
    </r>
  </si>
  <si>
    <r>
      <t xml:space="preserve">A916002 Program javnih potreba u sportu na državnoj razini, A916008 Prevencija nasilja sportom u školama, A916009 Nacionalno vijeće za sport, A916014 Nacionalni informacijski sustav u sportu, </t>
    </r>
    <r>
      <rPr>
        <strike/>
        <sz val="11"/>
        <color rgb="FFFF0000"/>
        <rFont val="Arial"/>
        <family val="2"/>
        <charset val="238"/>
      </rPr>
      <t>A587056 OP Ljudski potencijali</t>
    </r>
    <r>
      <rPr>
        <sz val="11"/>
        <rFont val="Arial"/>
        <family val="2"/>
        <charset val="238"/>
      </rPr>
      <t xml:space="preserve">,  A916017 Velike sportske manifestacije, A916018 Nacionalni program sporta, </t>
    </r>
    <r>
      <rPr>
        <strike/>
        <sz val="11"/>
        <color rgb="FFFF0000"/>
        <rFont val="Arial"/>
        <family val="2"/>
        <charset val="238"/>
      </rPr>
      <t>A916029 LEN Europsko prvenstvo u vaterpolu, Split 2022., A916004, Poticanje međunarodne sportske suradnje,</t>
    </r>
    <r>
      <rPr>
        <sz val="11"/>
        <rFont val="Arial"/>
        <family val="2"/>
        <charset val="238"/>
      </rPr>
      <t xml:space="preserve"> T916010 Preoblikovanje sportskih klubova - udruga, </t>
    </r>
    <r>
      <rPr>
        <sz val="11"/>
        <color rgb="FFFF0000"/>
        <rFont val="Arial"/>
        <family val="2"/>
        <charset val="238"/>
      </rPr>
      <t>K910023 Sufinanciranje izgradnje građevinskih zahvata na sportskoj infrastrukturi, K916047 Sportske građevine od nacionalnog interesa, A916001 Gradske sportske dvorane u ZG, ST i VŽ, A916040 Nadzor sportske inspekcije, A916041 Svjetsko prvenstvo u reliju - "World Rally Chanpionship" (WRC), A916045 Europsko prvenstvo u kajak-kanu maratonu 2023., A916044 CRO Race 2023., A916043 Europsko prvenstvo u hrvanju 2023., A916035.07 Digitalizacija procesa u sportu i rekreaciji na lokalnoj i regionalnoj razini</t>
    </r>
  </si>
  <si>
    <r>
      <t>prosinac</t>
    </r>
    <r>
      <rPr>
        <sz val="11"/>
        <color rgb="FFFF0000"/>
        <rFont val="Arial"/>
        <family val="2"/>
        <charset val="238"/>
      </rPr>
      <t xml:space="preserve"> </t>
    </r>
    <r>
      <rPr>
        <strike/>
        <sz val="11"/>
        <color rgb="FFFF0000"/>
        <rFont val="Arial"/>
        <family val="2"/>
        <charset val="238"/>
      </rPr>
      <t>2022.</t>
    </r>
    <r>
      <rPr>
        <sz val="11"/>
        <color rgb="FFFF0000"/>
        <rFont val="Arial"/>
        <family val="2"/>
        <charset val="238"/>
      </rPr>
      <t xml:space="preserve"> 2024</t>
    </r>
  </si>
  <si>
    <r>
      <t xml:space="preserve">rujan 2021., rujan 2022., </t>
    </r>
    <r>
      <rPr>
        <sz val="11"/>
        <color rgb="FFFF0000"/>
        <rFont val="Arial"/>
        <family val="2"/>
        <charset val="238"/>
      </rPr>
      <t>prosinac 2023.</t>
    </r>
  </si>
  <si>
    <r>
      <rPr>
        <sz val="11"/>
        <color rgb="FFFF0000"/>
        <rFont val="Arial"/>
        <family val="2"/>
        <charset val="238"/>
      </rPr>
      <t xml:space="preserve">1. </t>
    </r>
    <r>
      <rPr>
        <sz val="11"/>
        <rFont val="Arial"/>
        <family val="2"/>
        <charset val="238"/>
      </rPr>
      <t xml:space="preserve">Donošenje prijedloga plana zakonodavnih aktivnosti 
</t>
    </r>
    <r>
      <rPr>
        <sz val="11"/>
        <color rgb="FFFF0000"/>
        <rFont val="Arial"/>
        <family val="2"/>
        <charset val="238"/>
      </rPr>
      <t>2. Donošenje Zakona o turizmu</t>
    </r>
  </si>
  <si>
    <t xml:space="preserve"> Opći cilj 6. Unaprijediti sustav upravljanja u sportu</t>
  </si>
  <si>
    <t>Jačanje upravljačkih, i administrativnih kapaciteta dionika u sustavu sporta,  poticanje međunarodne sportske suradnje kao preduvjeta za razvoj sporta</t>
  </si>
  <si>
    <t xml:space="preserve">A916004, Poticanje međunarodne sportske suradnje, </t>
  </si>
  <si>
    <t xml:space="preserve">Broj radionica/edukacija za jačanje kapaciteta dionika u sustavu sporta
</t>
  </si>
  <si>
    <t>Broj sudjelovanja na redovitim godišnjim sastancima</t>
  </si>
  <si>
    <t>1. Osnovanje tijela zaduženog za sportsku diplomaciju</t>
  </si>
  <si>
    <t xml:space="preserve">Poticanje međunarodne suradnje u području sporta </t>
  </si>
  <si>
    <t>Broj ugovora/sporazuma za sufinanciranje projekata za razvoj turističke infrastrukture u funkciji razvoja posebnih oblika turizma</t>
  </si>
  <si>
    <t>Digitalizacija i optimizacija poslovnih procesa u turizmu u funkciji reforme turizma ka održivom razvoju i povećanju učinkovitosti javne uprave za daljnji razvoj turističkih i ugostiteljskih usluga te unaprjeđenje poslovanja građana i javne uprave</t>
  </si>
  <si>
    <t>studeni 2021.-2024.</t>
  </si>
  <si>
    <t>Broj radionica</t>
  </si>
  <si>
    <t>-</t>
  </si>
  <si>
    <t>3/2022</t>
  </si>
  <si>
    <t>Proveden program izobrazbe o razvijenim e-uslugama</t>
  </si>
  <si>
    <t>svibanj 2023.</t>
  </si>
  <si>
    <t xml:space="preserve">Izrada analize postojećih e-usluga u turizmu te priprema tehničkih specifikacija nove 4 e usluge
</t>
  </si>
  <si>
    <t>rujan 2023.</t>
  </si>
  <si>
    <t>Ugovoreni projekti na temelju javnog poziva za poticanje pristupačnosti u turizmu</t>
  </si>
  <si>
    <t>Objavljen poziv za dodjelu bespovratnih sredstava za prilagodbu i unaprjeđenje javne turističke infrastrukture-NPOO</t>
  </si>
  <si>
    <t>10</t>
  </si>
  <si>
    <t>2</t>
  </si>
  <si>
    <r>
      <t xml:space="preserve">KT1. prosinac 2023., KT2. </t>
    </r>
    <r>
      <rPr>
        <strike/>
        <sz val="11"/>
        <color rgb="FFFF0000"/>
        <rFont val="Arial"/>
        <family val="2"/>
        <charset val="238"/>
      </rPr>
      <t>prosinac</t>
    </r>
    <r>
      <rPr>
        <sz val="11"/>
        <rFont val="Arial"/>
        <family val="2"/>
        <charset val="238"/>
      </rPr>
      <t xml:space="preserve"> </t>
    </r>
    <r>
      <rPr>
        <sz val="11"/>
        <color rgb="FFFF0000"/>
        <rFont val="Arial"/>
        <family val="2"/>
        <charset val="238"/>
      </rPr>
      <t>siječanj</t>
    </r>
    <r>
      <rPr>
        <sz val="11"/>
        <rFont val="Arial"/>
        <family val="2"/>
        <charset val="238"/>
      </rPr>
      <t xml:space="preserve"> 202</t>
    </r>
    <r>
      <rPr>
        <sz val="11"/>
        <color rgb="FFFF0000"/>
        <rFont val="Arial"/>
        <family val="2"/>
        <charset val="238"/>
      </rPr>
      <t>3</t>
    </r>
    <r>
      <rPr>
        <strike/>
        <sz val="11"/>
        <color rgb="FFFF0000"/>
        <rFont val="Arial"/>
        <family val="2"/>
        <charset val="238"/>
      </rPr>
      <t>2</t>
    </r>
    <r>
      <rPr>
        <sz val="11"/>
        <rFont val="Arial"/>
        <family val="2"/>
        <charset val="238"/>
      </rPr>
      <t>.</t>
    </r>
    <r>
      <rPr>
        <sz val="11"/>
        <color rgb="FFFF0000"/>
        <rFont val="Arial"/>
        <family val="2"/>
        <charset val="238"/>
      </rPr>
      <t>-2024. KT3 prosinac 2023.</t>
    </r>
  </si>
  <si>
    <r>
      <t xml:space="preserve">1. donesen zakonodavni okvir kojim su definirane zadaće i uloge dionika u sustavu sporta </t>
    </r>
    <r>
      <rPr>
        <sz val="11"/>
        <color rgb="FFFF0000"/>
        <rFont val="Arial"/>
        <family val="2"/>
        <charset val="238"/>
      </rPr>
      <t>2. Donesen Program javnih potreba u sportu</t>
    </r>
    <r>
      <rPr>
        <sz val="11"/>
        <rFont val="Arial"/>
        <family val="2"/>
        <charset val="238"/>
      </rPr>
      <t xml:space="preserve"> </t>
    </r>
    <r>
      <rPr>
        <sz val="11"/>
        <color rgb="FFFF0000"/>
        <rFont val="Arial"/>
        <family val="2"/>
        <charset val="238"/>
      </rPr>
      <t>3. Izrađene tehničke specifikacije za  nove module Nacionalnog informacijskog sustava u sportu - NPOO</t>
    </r>
  </si>
  <si>
    <t>Objava javnog poziva  za jačanje održivosti i poticanje zelene i digitalne tranzicije turističkih poduzetnika u turizmu - NPOO</t>
  </si>
  <si>
    <t>Objava poziva za dodjelu bespovratnih sredstava - PKK 2021.-2027. 1.iii</t>
  </si>
  <si>
    <r>
      <t xml:space="preserve">prosinac </t>
    </r>
    <r>
      <rPr>
        <strike/>
        <sz val="11"/>
        <color rgb="FFFF0000"/>
        <rFont val="Arial"/>
        <family val="2"/>
        <charset val="238"/>
      </rPr>
      <t>2024.</t>
    </r>
    <r>
      <rPr>
        <sz val="11"/>
        <color rgb="FFFF0000"/>
        <rFont val="Arial"/>
        <family val="2"/>
        <charset val="238"/>
      </rPr>
      <t>2026.</t>
    </r>
  </si>
  <si>
    <t>Objava poziva za dodjelu financijskih instrumenata - PKK 2021.-2027. 1.iii</t>
  </si>
  <si>
    <t>Broj potpomognutih poduzetnika koji su primili potporu iz PKK 2021.-2027.</t>
  </si>
  <si>
    <t>Objavljen poziv za dodjelu bespovratnih sredstava za javnu turističku infrastrukturu - PKK 2021.-2027. 4.vi</t>
  </si>
  <si>
    <r>
      <t>prosinac</t>
    </r>
    <r>
      <rPr>
        <sz val="11"/>
        <color rgb="FFFF0000"/>
        <rFont val="Arial"/>
        <family val="2"/>
        <charset val="238"/>
      </rPr>
      <t xml:space="preserve"> </t>
    </r>
    <r>
      <rPr>
        <strike/>
        <sz val="11"/>
        <color rgb="FFFF0000"/>
        <rFont val="Arial"/>
        <family val="2"/>
        <charset val="238"/>
      </rPr>
      <t>2024.</t>
    </r>
    <r>
      <rPr>
        <sz val="11"/>
        <color rgb="FFFF0000"/>
        <rFont val="Arial"/>
        <family val="2"/>
        <charset val="238"/>
      </rPr>
      <t>2026.</t>
    </r>
  </si>
  <si>
    <t>Broj turističkih lokacija koje su zaprimile potporu</t>
  </si>
  <si>
    <t>0</t>
  </si>
  <si>
    <t>Objava javnog poziva temeljem Programa razvoja javne turističke infrastrukture</t>
  </si>
  <si>
    <r>
      <t xml:space="preserve">A587055  KONKURENTNOST TURISTIČKOG GOSPODARSTVA, </t>
    </r>
    <r>
      <rPr>
        <sz val="11"/>
        <color rgb="FFFF0000"/>
        <rFont val="Arial"/>
        <family val="2"/>
        <charset val="238"/>
      </rPr>
      <t>A916035 - 04 Razvoj održivog, inovativnog i otpornog turizma – NPOO</t>
    </r>
  </si>
  <si>
    <r>
      <t xml:space="preserve">A587061 </t>
    </r>
    <r>
      <rPr>
        <sz val="11"/>
        <color rgb="FFFF0000"/>
        <rFont val="Arial"/>
        <family val="2"/>
        <charset val="238"/>
      </rPr>
      <t>Ulaganja u turističku infrastrukturu u funkciji razvoja posebnih oblika turizma</t>
    </r>
    <r>
      <rPr>
        <sz val="11"/>
        <rFont val="Arial"/>
        <family val="2"/>
        <charset val="238"/>
      </rPr>
      <t xml:space="preserve">, A760144 </t>
    </r>
    <r>
      <rPr>
        <sz val="11"/>
        <color rgb="FFFF0000"/>
        <rFont val="Arial"/>
        <family val="2"/>
        <charset val="238"/>
      </rPr>
      <t>Fond za turizam, A916035 - 03  Razvoj održivog, inovativnog i otpornog turizma – NPOO</t>
    </r>
  </si>
  <si>
    <t>A916035-06  Razvoj održivog, inovativnog i otpornog turizma – NPOO</t>
  </si>
  <si>
    <r>
      <t xml:space="preserve">A587056 OP ljudski potencijali, Prioritet 2, 3, 4, 5;              A587014
Jačanje turističkog tržišta i ljudskih potencijala u turizmu 
</t>
    </r>
    <r>
      <rPr>
        <sz val="11"/>
        <color rgb="FFFF0000"/>
        <rFont val="Arial"/>
        <family val="2"/>
        <charset val="238"/>
      </rPr>
      <t xml:space="preserve">A916035-05 Razvoj održivog, inovativnog i otpornog turizma – NPOO         </t>
    </r>
    <r>
      <rPr>
        <sz val="11"/>
        <rFont val="Arial"/>
        <family val="2"/>
        <charset val="238"/>
      </rPr>
      <t xml:space="preserve">
 </t>
    </r>
  </si>
  <si>
    <t>Izrada Strategije razvoja održivog turizma do 2030. i Nacionalnog plana razvoja održivog turizma do 2027.</t>
  </si>
  <si>
    <t>srpanj 2023.</t>
  </si>
  <si>
    <t>Izrada Satelitskog računa održivog turizma</t>
  </si>
  <si>
    <t>prosinac 2026.</t>
  </si>
  <si>
    <r>
      <rPr>
        <strike/>
        <sz val="11"/>
        <color rgb="FFFF0000"/>
        <rFont val="Arial"/>
        <family val="2"/>
        <charset val="238"/>
      </rPr>
      <t>travanj 2022.-2024.;</t>
    </r>
    <r>
      <rPr>
        <sz val="11"/>
        <color rgb="FFFF0000"/>
        <rFont val="Arial"/>
        <family val="2"/>
        <charset val="238"/>
      </rPr>
      <t xml:space="preserve">
</t>
    </r>
    <r>
      <rPr>
        <strike/>
        <sz val="11"/>
        <color rgb="FFFF0000"/>
        <rFont val="Arial"/>
        <family val="2"/>
        <charset val="238"/>
      </rPr>
      <t>lipanj prosinac 2023</t>
    </r>
    <r>
      <rPr>
        <sz val="11"/>
        <color rgb="FFFF0000"/>
        <rFont val="Arial"/>
        <family val="2"/>
        <charset val="238"/>
      </rPr>
      <t xml:space="preserve">.
travanj 2023.
</t>
    </r>
  </si>
  <si>
    <t>Objava javnog poziva ili dodjela sredstava</t>
  </si>
  <si>
    <r>
      <t xml:space="preserve">Objava Javnog poziva dodjele sredstava putem javnog poziva
</t>
    </r>
    <r>
      <rPr>
        <strike/>
        <sz val="11"/>
        <color rgb="FFFF0000"/>
        <rFont val="Arial"/>
        <family val="2"/>
        <charset val="238"/>
      </rPr>
      <t>Izrada portala Održivog turizma</t>
    </r>
    <r>
      <rPr>
        <sz val="11"/>
        <color rgb="FFFF0000"/>
        <rFont val="Arial"/>
        <family val="2"/>
        <charset val="238"/>
      </rPr>
      <t xml:space="preserve">
Objava poziva za ugovaranje stručnjaka za primarna istraživanja
</t>
    </r>
  </si>
  <si>
    <r>
      <t xml:space="preserve">A587068 SMARTMED; 
</t>
    </r>
    <r>
      <rPr>
        <sz val="11"/>
        <color rgb="FFFF0000"/>
        <rFont val="Arial"/>
        <family val="2"/>
        <charset val="238"/>
      </rPr>
      <t>A916035-01 i A916035-02 Razvoj održivog, inovativnog i otpornog turizma - NPOO;</t>
    </r>
    <r>
      <rPr>
        <sz val="11"/>
        <rFont val="Arial"/>
        <family val="2"/>
        <charset val="238"/>
      </rPr>
      <t xml:space="preserve">
</t>
    </r>
    <r>
      <rPr>
        <sz val="11"/>
        <color rgb="FFFF0000"/>
        <rFont val="Arial"/>
        <family val="2"/>
        <charset val="238"/>
      </rPr>
      <t>A916042 Učinkoviti ljudski potencijali 2021. - 2027.</t>
    </r>
  </si>
  <si>
    <t>380/2022</t>
  </si>
  <si>
    <t>77/2022</t>
  </si>
  <si>
    <t>15/2022</t>
  </si>
  <si>
    <r>
      <t xml:space="preserve">Razvoj preduvjeta za razvoj pametnog i održivog turizma
</t>
    </r>
    <r>
      <rPr>
        <sz val="11"/>
        <color rgb="FFFF0000"/>
        <rFont val="Arial"/>
        <family val="2"/>
        <charset val="238"/>
      </rPr>
      <t>Razvoj održivog, inovativnog i otpornog turizma</t>
    </r>
  </si>
  <si>
    <r>
      <t xml:space="preserve"> Jačanje kapaciteta nacionalnih i javnih vlasti te dionika u turizmu za </t>
    </r>
    <r>
      <rPr>
        <sz val="11"/>
        <color rgb="FFFF0000"/>
        <rFont val="Arial"/>
        <family val="2"/>
        <charset val="238"/>
      </rPr>
      <t xml:space="preserve">razvoj turizma ka održivosti te </t>
    </r>
    <r>
      <rPr>
        <sz val="11"/>
        <rFont val="Arial"/>
        <family val="2"/>
        <charset val="238"/>
      </rPr>
      <t xml:space="preserve">primjenu novih pametnih rješenja u sektoru; aktivno sudjelovanje u izradi i definiranju te praćenje provedbe akata strateškog planiranja za razvoj </t>
    </r>
    <r>
      <rPr>
        <sz val="11"/>
        <color rgb="FFFF0000"/>
        <rFont val="Arial"/>
        <family val="2"/>
        <charset val="238"/>
      </rPr>
      <t xml:space="preserve">održivog </t>
    </r>
    <r>
      <rPr>
        <sz val="11"/>
        <rFont val="Arial"/>
        <family val="2"/>
        <charset val="238"/>
      </rPr>
      <t xml:space="preserve">turizma i od utjecaja na razoj turizma </t>
    </r>
    <r>
      <rPr>
        <sz val="11"/>
        <color rgb="FFFF0000"/>
        <rFont val="Arial"/>
        <family val="2"/>
        <charset val="238"/>
      </rPr>
      <t>te razvijanje pristupačnosti u turizmu</t>
    </r>
  </si>
  <si>
    <r>
      <rPr>
        <strike/>
        <sz val="11"/>
        <color rgb="FFFF0000"/>
        <rFont val="Arial"/>
        <family val="2"/>
        <charset val="238"/>
      </rPr>
      <t>Podizanje konkurentnosti turističkog gospodarstva</t>
    </r>
    <r>
      <rPr>
        <sz val="11"/>
        <color rgb="FFFF0000"/>
        <rFont val="Arial"/>
        <family val="2"/>
        <charset val="238"/>
      </rPr>
      <t xml:space="preserve">
Jačanje konkurentnosti, održivosti te poticanje zelene i digitalne tranzicije poduzetnika u sektoru turizma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</si>
</sst>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7">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sz val="14"/>
      <name val="Arial Nova"/>
      <family val="2"/>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rgb="FFFF0000"/>
      <name val="Arial"/>
      <family val="2"/>
      <charset val="238"/>
    </font>
    <font>
      <b/>
      <u/>
      <sz val="14"/>
      <name val="Arial"/>
      <family val="2"/>
      <charset val="238"/>
    </font>
    <font>
      <b/>
      <sz val="14"/>
      <color theme="1"/>
      <name val="Arial"/>
      <family val="2"/>
      <charset val="238"/>
    </font>
    <font>
      <sz val="11"/>
      <color theme="1"/>
      <name val="Arial"/>
      <family val="2"/>
      <charset val="238"/>
    </font>
    <font>
      <sz val="11"/>
      <name val="Calibri"/>
      <family val="2"/>
      <charset val="238"/>
      <scheme val="minor"/>
    </font>
    <font>
      <strike/>
      <sz val="11"/>
      <color rgb="FFFF0000"/>
      <name val="Arial"/>
      <family val="2"/>
      <charset val="238"/>
    </font>
    <font>
      <strike/>
      <sz val="11"/>
      <name val="Arial"/>
      <family val="2"/>
      <charset val="238"/>
    </font>
    <font>
      <strike/>
      <sz val="11"/>
      <color rgb="FF00B050"/>
      <name val="Arial"/>
      <family val="2"/>
      <charset val="238"/>
    </font>
    <font>
      <sz val="9"/>
      <color indexed="81"/>
      <name val="Tahoma"/>
      <charset val="1"/>
    </font>
    <font>
      <b/>
      <sz val="9"/>
      <color indexed="81"/>
      <name val="Tahoma"/>
      <charset val="1"/>
    </font>
    <font>
      <strike/>
      <sz val="9"/>
      <color indexed="81"/>
      <name val="Tahoma"/>
      <family val="2"/>
      <charset val="238"/>
    </font>
  </fonts>
  <fills count="19">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rgb="FFFFFFFF"/>
        <bgColor rgb="FFF2F2F2"/>
      </patternFill>
    </fill>
    <fill>
      <patternFill patternType="solid">
        <fgColor rgb="FFFFFF00"/>
        <bgColor indexed="64"/>
      </patternFill>
    </fill>
    <fill>
      <patternFill patternType="solid">
        <fgColor rgb="FFD9D9D9"/>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indexed="64"/>
      </right>
      <top/>
      <bottom style="medium">
        <color indexed="64"/>
      </bottom>
      <diagonal/>
    </border>
  </borders>
  <cellStyleXfs count="4">
    <xf numFmtId="0" fontId="0" fillId="0" borderId="0"/>
    <xf numFmtId="0" fontId="11" fillId="0" borderId="0"/>
    <xf numFmtId="0" fontId="34" fillId="14" borderId="0" applyNumberFormat="0" applyBorder="0" applyAlignment="0" applyProtection="0"/>
    <xf numFmtId="0" fontId="1" fillId="0" borderId="0"/>
  </cellStyleXfs>
  <cellXfs count="36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2" fillId="0" borderId="0" xfId="0" applyFont="1"/>
    <xf numFmtId="0" fontId="33" fillId="0" borderId="0" xfId="0" applyFont="1" applyAlignment="1">
      <alignment vertical="center" wrapText="1"/>
    </xf>
    <xf numFmtId="0" fontId="33"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40" fillId="0" borderId="0" xfId="0" applyFont="1" applyAlignment="1">
      <alignment vertical="center"/>
    </xf>
    <xf numFmtId="0" fontId="42" fillId="0" borderId="0" xfId="3" applyFont="1" applyAlignment="1">
      <alignment wrapText="1"/>
    </xf>
    <xf numFmtId="0" fontId="44" fillId="12" borderId="36" xfId="3" applyFont="1" applyFill="1" applyBorder="1" applyAlignment="1">
      <alignment vertical="center" wrapText="1"/>
    </xf>
    <xf numFmtId="0" fontId="44" fillId="12" borderId="37" xfId="3" applyFont="1" applyFill="1" applyBorder="1" applyAlignment="1">
      <alignment horizontal="justify" vertical="center" wrapText="1"/>
    </xf>
    <xf numFmtId="0" fontId="42" fillId="0" borderId="38" xfId="3" applyFont="1" applyBorder="1" applyAlignment="1">
      <alignment vertical="center" wrapText="1"/>
    </xf>
    <xf numFmtId="0" fontId="42" fillId="0" borderId="37" xfId="3" applyFont="1" applyBorder="1" applyAlignment="1">
      <alignment vertical="center" wrapText="1"/>
    </xf>
    <xf numFmtId="0" fontId="42" fillId="0" borderId="39" xfId="3" applyFont="1" applyBorder="1" applyAlignment="1">
      <alignment wrapText="1"/>
    </xf>
    <xf numFmtId="0" fontId="4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42" fillId="0" borderId="36" xfId="3" applyNumberFormat="1" applyFont="1" applyBorder="1" applyAlignment="1">
      <alignment horizontal="justify" vertical="center" wrapText="1"/>
    </xf>
    <xf numFmtId="0" fontId="4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2" fillId="0" borderId="37" xfId="3" applyFont="1" applyBorder="1" applyAlignment="1">
      <alignment horizontal="left"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15" borderId="36" xfId="3" applyFont="1" applyFill="1" applyBorder="1" applyAlignment="1">
      <alignment vertical="center" wrapText="1"/>
    </xf>
    <xf numFmtId="0" fontId="42" fillId="0" borderId="38" xfId="3" applyFont="1" applyBorder="1" applyAlignment="1">
      <alignment horizontal="left" vertical="center" wrapText="1"/>
    </xf>
    <xf numFmtId="0" fontId="1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64" fontId="3" fillId="0" borderId="40"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48" fillId="14" borderId="40" xfId="2" applyFont="1" applyBorder="1" applyAlignment="1">
      <alignment horizontal="center" vertical="center" wrapText="1"/>
    </xf>
    <xf numFmtId="3" fontId="3" fillId="0"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textRotation="90" wrapText="1"/>
    </xf>
    <xf numFmtId="0" fontId="12" fillId="12" borderId="40" xfId="0" applyFont="1" applyFill="1" applyBorder="1" applyAlignment="1">
      <alignment horizontal="center" vertical="center" textRotation="90" wrapText="1"/>
    </xf>
    <xf numFmtId="0" fontId="12" fillId="7" borderId="40" xfId="0" applyFont="1" applyFill="1" applyBorder="1" applyAlignment="1">
      <alignment horizontal="center" vertical="center" textRotation="90" wrapText="1"/>
    </xf>
    <xf numFmtId="49" fontId="3" fillId="4" borderId="40" xfId="0" applyNumberFormat="1" applyFont="1" applyFill="1" applyBorder="1" applyAlignment="1">
      <alignment horizontal="center" vertical="center" wrapText="1"/>
    </xf>
    <xf numFmtId="0" fontId="3" fillId="6" borderId="0" xfId="0" applyFont="1" applyFill="1" applyAlignment="1">
      <alignment horizontal="center" vertical="center" wrapText="1"/>
    </xf>
    <xf numFmtId="17" fontId="46" fillId="6" borderId="40" xfId="0" applyNumberFormat="1" applyFont="1" applyFill="1" applyBorder="1" applyAlignment="1">
      <alignment horizontal="center" vertical="center" wrapText="1"/>
    </xf>
    <xf numFmtId="49" fontId="46" fillId="6" borderId="40" xfId="0" applyNumberFormat="1" applyFont="1" applyFill="1" applyBorder="1" applyAlignment="1">
      <alignment horizontal="center" vertical="center" wrapText="1"/>
    </xf>
    <xf numFmtId="3" fontId="46" fillId="6" borderId="40" xfId="0" applyNumberFormat="1" applyFont="1" applyFill="1" applyBorder="1" applyAlignment="1">
      <alignment horizontal="center" vertical="center" wrapText="1"/>
    </xf>
    <xf numFmtId="3" fontId="3" fillId="6" borderId="40" xfId="0" applyNumberFormat="1" applyFont="1" applyFill="1" applyBorder="1" applyAlignment="1">
      <alignment horizontal="center" vertical="center" wrapText="1"/>
    </xf>
    <xf numFmtId="4" fontId="46" fillId="6" borderId="40" xfId="0" applyNumberFormat="1" applyFont="1" applyFill="1" applyBorder="1" applyAlignment="1">
      <alignment horizontal="center" vertical="center" wrapText="1"/>
    </xf>
    <xf numFmtId="49" fontId="51" fillId="6" borderId="40" xfId="0" applyNumberFormat="1" applyFont="1" applyFill="1" applyBorder="1" applyAlignment="1">
      <alignment horizontal="center" vertical="center" wrapText="1"/>
    </xf>
    <xf numFmtId="3" fontId="51" fillId="6" borderId="40" xfId="0" applyNumberFormat="1" applyFont="1" applyFill="1" applyBorder="1" applyAlignment="1">
      <alignment horizontal="center" vertical="center" wrapText="1"/>
    </xf>
    <xf numFmtId="0" fontId="3" fillId="17" borderId="0" xfId="0" applyFont="1" applyFill="1" applyAlignment="1">
      <alignment horizontal="center" vertical="center" wrapText="1"/>
    </xf>
    <xf numFmtId="4" fontId="46" fillId="17" borderId="42" xfId="0" applyNumberFormat="1" applyFont="1" applyFill="1" applyBorder="1" applyAlignment="1">
      <alignment horizontal="center" vertical="center" wrapText="1"/>
    </xf>
    <xf numFmtId="1" fontId="3" fillId="6" borderId="40" xfId="0" applyNumberFormat="1" applyFont="1" applyFill="1" applyBorder="1" applyAlignment="1">
      <alignment horizontal="center" vertical="center" wrapText="1"/>
    </xf>
    <xf numFmtId="17" fontId="52" fillId="6" borderId="40" xfId="0" applyNumberFormat="1" applyFont="1" applyFill="1" applyBorder="1" applyAlignment="1">
      <alignment horizontal="center" vertical="center" wrapText="1"/>
    </xf>
    <xf numFmtId="0" fontId="51" fillId="6" borderId="0" xfId="0" applyFont="1" applyFill="1" applyAlignment="1">
      <alignment horizontal="center" vertical="center" wrapText="1"/>
    </xf>
    <xf numFmtId="17" fontId="46" fillId="6" borderId="42" xfId="0" applyNumberFormat="1" applyFont="1" applyFill="1" applyBorder="1" applyAlignment="1">
      <alignment horizontal="center" vertical="center" wrapText="1"/>
    </xf>
    <xf numFmtId="49" fontId="46" fillId="6" borderId="42" xfId="0" applyNumberFormat="1" applyFont="1" applyFill="1" applyBorder="1" applyAlignment="1">
      <alignment horizontal="center" vertical="center" wrapText="1"/>
    </xf>
    <xf numFmtId="0" fontId="3" fillId="6" borderId="41" xfId="0" applyFont="1" applyFill="1" applyBorder="1" applyAlignment="1">
      <alignment horizontal="center" vertical="center" wrapText="1"/>
    </xf>
    <xf numFmtId="0" fontId="46" fillId="17" borderId="42"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17" borderId="42" xfId="0"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0" borderId="40" xfId="0" applyFont="1" applyFill="1" applyBorder="1" applyAlignment="1">
      <alignment horizontal="center" vertical="center" wrapText="1"/>
    </xf>
    <xf numFmtId="4" fontId="3" fillId="0" borderId="40" xfId="0" applyNumberFormat="1" applyFont="1" applyFill="1" applyBorder="1" applyAlignment="1">
      <alignment horizontal="center" vertical="center" wrapText="1"/>
    </xf>
    <xf numFmtId="1" fontId="46" fillId="17" borderId="42" xfId="0" applyNumberFormat="1" applyFont="1" applyFill="1" applyBorder="1" applyAlignment="1">
      <alignment horizontal="center" vertical="center" wrapText="1"/>
    </xf>
    <xf numFmtId="17" fontId="46" fillId="17" borderId="42" xfId="0" applyNumberFormat="1" applyFont="1" applyFill="1" applyBorder="1" applyAlignment="1">
      <alignment horizontal="center" vertical="center" wrapText="1"/>
    </xf>
    <xf numFmtId="0" fontId="3" fillId="16" borderId="40" xfId="0" applyFont="1" applyFill="1" applyBorder="1" applyAlignment="1">
      <alignment horizontal="center" vertical="center" wrapText="1"/>
    </xf>
    <xf numFmtId="17" fontId="3" fillId="6" borderId="40" xfId="0" applyNumberFormat="1"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0" fontId="51" fillId="6" borderId="40" xfId="0"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46" fillId="6" borderId="42" xfId="0" applyFont="1" applyFill="1" applyBorder="1" applyAlignment="1">
      <alignment horizontal="center" vertical="center" wrapText="1"/>
    </xf>
    <xf numFmtId="0" fontId="3" fillId="11" borderId="40" xfId="0" applyFont="1" applyFill="1" applyBorder="1" applyAlignment="1">
      <alignment horizontal="center" vertical="center" wrapText="1"/>
    </xf>
    <xf numFmtId="0" fontId="5" fillId="4" borderId="40" xfId="0" applyFont="1" applyFill="1" applyBorder="1" applyAlignment="1">
      <alignment horizontal="center" vertical="center" wrapText="1"/>
    </xf>
    <xf numFmtId="4" fontId="46" fillId="6" borderId="42" xfId="0" applyNumberFormat="1" applyFont="1" applyFill="1" applyBorder="1" applyAlignment="1">
      <alignment horizontal="center" vertical="center" wrapText="1"/>
    </xf>
    <xf numFmtId="164" fontId="3" fillId="6" borderId="40" xfId="0" applyNumberFormat="1" applyFont="1" applyFill="1" applyBorder="1" applyAlignment="1">
      <alignment horizontal="center" vertical="center" wrapText="1"/>
    </xf>
    <xf numFmtId="0" fontId="46" fillId="6" borderId="40"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3" fillId="6" borderId="40" xfId="0" applyFont="1" applyFill="1" applyBorder="1" applyAlignment="1">
      <alignment horizontal="center" vertical="center" wrapText="1"/>
    </xf>
    <xf numFmtId="4" fontId="51" fillId="6" borderId="41" xfId="0" applyNumberFormat="1" applyFont="1" applyFill="1" applyBorder="1" applyAlignment="1">
      <alignment horizontal="center" vertical="center" wrapText="1"/>
    </xf>
    <xf numFmtId="0" fontId="46" fillId="6" borderId="40" xfId="0"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0" fontId="5" fillId="11" borderId="40" xfId="0" applyFont="1" applyFill="1" applyBorder="1" applyAlignment="1">
      <alignment horizontal="center" vertical="center" wrapText="1"/>
    </xf>
    <xf numFmtId="0" fontId="3" fillId="6" borderId="40" xfId="0"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51" fillId="6" borderId="40" xfId="0"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17" fontId="46" fillId="17" borderId="40" xfId="0" applyNumberFormat="1" applyFont="1" applyFill="1" applyBorder="1" applyAlignment="1">
      <alignment horizontal="center" vertical="center" wrapText="1"/>
    </xf>
    <xf numFmtId="49" fontId="46" fillId="17" borderId="40" xfId="0" applyNumberFormat="1" applyFont="1" applyFill="1" applyBorder="1" applyAlignment="1">
      <alignment horizontal="center" vertical="center" wrapText="1"/>
    </xf>
    <xf numFmtId="3" fontId="46" fillId="17" borderId="40" xfId="0" applyNumberFormat="1" applyFont="1" applyFill="1" applyBorder="1" applyAlignment="1">
      <alignment horizontal="center" vertical="center" wrapText="1"/>
    </xf>
    <xf numFmtId="0" fontId="46" fillId="17" borderId="40" xfId="0"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46" fillId="18" borderId="39" xfId="0" applyFont="1" applyFill="1" applyBorder="1" applyAlignment="1">
      <alignment horizontal="center" vertical="center" wrapText="1"/>
    </xf>
    <xf numFmtId="0" fontId="46" fillId="18" borderId="44" xfId="0" applyFont="1" applyFill="1" applyBorder="1" applyAlignment="1">
      <alignment horizontal="center" vertical="center" wrapText="1"/>
    </xf>
    <xf numFmtId="0" fontId="46" fillId="6" borderId="40" xfId="0" applyFont="1" applyFill="1" applyBorder="1" applyAlignment="1">
      <alignment horizontal="center" vertical="center" wrapText="1"/>
    </xf>
    <xf numFmtId="0" fontId="51" fillId="6" borderId="40" xfId="0"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46" fillId="17" borderId="42"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46" fillId="6" borderId="42"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46" fillId="6" borderId="40" xfId="0" applyFont="1" applyFill="1" applyBorder="1" applyAlignment="1">
      <alignment horizontal="center" vertical="center" wrapText="1"/>
    </xf>
    <xf numFmtId="0" fontId="51" fillId="6" borderId="40" xfId="0" applyFont="1" applyFill="1" applyBorder="1" applyAlignment="1">
      <alignment horizontal="center" vertical="center" wrapText="1"/>
    </xf>
    <xf numFmtId="17" fontId="3" fillId="6" borderId="40" xfId="0" applyNumberFormat="1" applyFont="1" applyFill="1" applyBorder="1" applyAlignment="1">
      <alignment horizontal="center" vertical="center" wrapText="1"/>
    </xf>
    <xf numFmtId="17" fontId="46" fillId="6" borderId="41" xfId="0" applyNumberFormat="1" applyFont="1" applyFill="1" applyBorder="1" applyAlignment="1">
      <alignment horizontal="center" vertical="center" wrapText="1"/>
    </xf>
    <xf numFmtId="17" fontId="46" fillId="6" borderId="42" xfId="0" applyNumberFormat="1" applyFont="1" applyFill="1" applyBorder="1" applyAlignment="1">
      <alignment horizontal="center" vertical="center" wrapText="1"/>
    </xf>
    <xf numFmtId="49" fontId="46" fillId="6" borderId="42"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0" fontId="46" fillId="6" borderId="41" xfId="0" applyFont="1" applyFill="1" applyBorder="1" applyAlignment="1">
      <alignment vertical="center" wrapText="1"/>
    </xf>
    <xf numFmtId="0" fontId="46" fillId="6" borderId="40" xfId="0" applyFont="1" applyFill="1" applyBorder="1" applyAlignment="1">
      <alignment vertical="center" wrapText="1"/>
    </xf>
    <xf numFmtId="49" fontId="46" fillId="6" borderId="40" xfId="0" applyNumberFormat="1" applyFont="1" applyFill="1" applyBorder="1" applyAlignment="1">
      <alignment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42" fillId="0" borderId="37" xfId="3" applyFont="1" applyBorder="1" applyAlignment="1">
      <alignment horizontal="left" vertical="center" wrapText="1"/>
    </xf>
    <xf numFmtId="0" fontId="42" fillId="0" borderId="39" xfId="3" applyFont="1" applyBorder="1" applyAlignment="1">
      <alignment horizontal="left" vertical="center" wrapText="1"/>
    </xf>
    <xf numFmtId="0" fontId="46" fillId="6" borderId="41" xfId="0" applyFont="1" applyFill="1" applyBorder="1" applyAlignment="1">
      <alignment horizontal="center" vertical="center" wrapText="1"/>
    </xf>
    <xf numFmtId="0" fontId="46" fillId="6"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49" fillId="0" borderId="40" xfId="0" applyNumberFormat="1" applyFont="1" applyFill="1" applyBorder="1" applyAlignment="1">
      <alignment horizontal="center" vertical="center" wrapText="1"/>
    </xf>
    <xf numFmtId="0" fontId="46" fillId="6" borderId="43" xfId="0" applyFont="1" applyFill="1" applyBorder="1" applyAlignment="1">
      <alignment horizontal="center" vertical="center" wrapText="1"/>
    </xf>
    <xf numFmtId="49" fontId="46" fillId="6" borderId="43" xfId="0" applyNumberFormat="1" applyFont="1" applyFill="1" applyBorder="1" applyAlignment="1">
      <alignment horizontal="center" vertical="center" wrapText="1"/>
    </xf>
    <xf numFmtId="49" fontId="46" fillId="6" borderId="42" xfId="0" applyNumberFormat="1" applyFont="1" applyFill="1" applyBorder="1" applyAlignment="1">
      <alignment horizontal="center" vertical="center" wrapText="1"/>
    </xf>
    <xf numFmtId="49" fontId="46" fillId="6" borderId="41" xfId="0" applyNumberFormat="1" applyFont="1" applyFill="1" applyBorder="1" applyAlignment="1">
      <alignment horizontal="center" vertical="center" wrapText="1"/>
    </xf>
    <xf numFmtId="0" fontId="46" fillId="17" borderId="41" xfId="0" applyFont="1" applyFill="1" applyBorder="1" applyAlignment="1">
      <alignment horizontal="center" vertical="center" wrapText="1"/>
    </xf>
    <xf numFmtId="0" fontId="46" fillId="17" borderId="42" xfId="0" applyFont="1" applyFill="1" applyBorder="1" applyAlignment="1">
      <alignment horizontal="center" vertical="center" wrapText="1"/>
    </xf>
    <xf numFmtId="0" fontId="3" fillId="17" borderId="41" xfId="0" applyFont="1" applyFill="1" applyBorder="1" applyAlignment="1">
      <alignment horizontal="center" vertical="center" wrapText="1"/>
    </xf>
    <xf numFmtId="0" fontId="3" fillId="17" borderId="42" xfId="0" applyFont="1" applyFill="1" applyBorder="1" applyAlignment="1">
      <alignment horizontal="center" vertical="center" wrapText="1"/>
    </xf>
    <xf numFmtId="4" fontId="46" fillId="17" borderId="41" xfId="0" applyNumberFormat="1" applyFont="1" applyFill="1" applyBorder="1" applyAlignment="1">
      <alignment horizontal="center" vertical="center" wrapText="1"/>
    </xf>
    <xf numFmtId="4" fontId="46" fillId="17" borderId="42" xfId="0" applyNumberFormat="1" applyFont="1" applyFill="1" applyBorder="1" applyAlignment="1">
      <alignment horizontal="center" vertical="center" wrapText="1"/>
    </xf>
    <xf numFmtId="0" fontId="50" fillId="0" borderId="40" xfId="0" applyFont="1" applyFill="1" applyBorder="1" applyAlignment="1">
      <alignment horizontal="center" vertical="center"/>
    </xf>
    <xf numFmtId="0" fontId="3" fillId="6" borderId="40"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2" xfId="0" applyFont="1" applyFill="1" applyBorder="1" applyAlignment="1">
      <alignment horizontal="center" vertical="center" wrapText="1"/>
    </xf>
    <xf numFmtId="4" fontId="3" fillId="6" borderId="40" xfId="0" applyNumberFormat="1" applyFont="1" applyFill="1" applyBorder="1" applyAlignment="1">
      <alignment horizontal="center" vertical="center" wrapText="1"/>
    </xf>
    <xf numFmtId="0" fontId="46" fillId="17" borderId="43" xfId="0" applyFont="1" applyFill="1" applyBorder="1" applyAlignment="1">
      <alignment horizontal="center" vertical="center" wrapText="1"/>
    </xf>
    <xf numFmtId="4" fontId="3" fillId="17" borderId="43" xfId="0" applyNumberFormat="1" applyFont="1" applyFill="1" applyBorder="1" applyAlignment="1">
      <alignment horizontal="center" vertical="center" wrapText="1"/>
    </xf>
    <xf numFmtId="4" fontId="3" fillId="17" borderId="42" xfId="0" applyNumberFormat="1" applyFont="1" applyFill="1" applyBorder="1" applyAlignment="1">
      <alignment horizontal="center" vertical="center" wrapText="1"/>
    </xf>
    <xf numFmtId="0" fontId="49" fillId="0" borderId="40" xfId="0" applyFont="1" applyBorder="1" applyAlignment="1">
      <alignment horizontal="center" vertical="center" wrapText="1"/>
    </xf>
    <xf numFmtId="0" fontId="3" fillId="17" borderId="43" xfId="0" applyFont="1" applyFill="1" applyBorder="1" applyAlignment="1">
      <alignment horizontal="center" vertical="center" wrapText="1"/>
    </xf>
    <xf numFmtId="0" fontId="3" fillId="0" borderId="40" xfId="0" applyFont="1" applyBorder="1" applyAlignment="1">
      <alignment horizontal="center" vertical="center" wrapText="1"/>
    </xf>
    <xf numFmtId="4" fontId="3" fillId="0" borderId="40" xfId="0" applyNumberFormat="1" applyFont="1" applyBorder="1" applyAlignment="1">
      <alignment horizontal="center" vertical="center" wrapText="1"/>
    </xf>
    <xf numFmtId="49" fontId="3" fillId="6" borderId="40" xfId="0" applyNumberFormat="1" applyFont="1" applyFill="1" applyBorder="1" applyAlignment="1">
      <alignment horizontal="center" vertical="center" wrapText="1"/>
    </xf>
    <xf numFmtId="4" fontId="3" fillId="0" borderId="40" xfId="0" applyNumberFormat="1" applyFont="1" applyFill="1" applyBorder="1" applyAlignment="1">
      <alignment horizontal="center" vertical="center" wrapText="1"/>
    </xf>
    <xf numFmtId="9" fontId="49" fillId="4" borderId="40" xfId="0" applyNumberFormat="1" applyFont="1" applyFill="1" applyBorder="1" applyAlignment="1">
      <alignment horizontal="center" vertical="center" wrapText="1"/>
    </xf>
    <xf numFmtId="1" fontId="46" fillId="17" borderId="41" xfId="0" applyNumberFormat="1" applyFont="1" applyFill="1" applyBorder="1" applyAlignment="1">
      <alignment horizontal="center" vertical="center" wrapText="1"/>
    </xf>
    <xf numFmtId="1" fontId="46" fillId="17" borderId="43" xfId="0" applyNumberFormat="1" applyFont="1" applyFill="1" applyBorder="1" applyAlignment="1">
      <alignment horizontal="center" vertical="center" wrapText="1"/>
    </xf>
    <xf numFmtId="1" fontId="46" fillId="17" borderId="42" xfId="0" applyNumberFormat="1" applyFont="1" applyFill="1" applyBorder="1" applyAlignment="1">
      <alignment horizontal="center" vertical="center" wrapText="1"/>
    </xf>
    <xf numFmtId="0" fontId="3" fillId="4" borderId="40" xfId="0" applyFont="1" applyFill="1" applyBorder="1" applyAlignment="1">
      <alignment horizontal="center" vertical="center" wrapText="1"/>
    </xf>
    <xf numFmtId="17" fontId="46" fillId="17" borderId="41" xfId="0" applyNumberFormat="1" applyFont="1" applyFill="1" applyBorder="1" applyAlignment="1">
      <alignment horizontal="center" vertical="center" wrapText="1"/>
    </xf>
    <xf numFmtId="17" fontId="46" fillId="17" borderId="43" xfId="0" applyNumberFormat="1" applyFont="1" applyFill="1" applyBorder="1" applyAlignment="1">
      <alignment horizontal="center" vertical="center" wrapText="1"/>
    </xf>
    <xf numFmtId="17" fontId="46" fillId="17" borderId="42" xfId="0" applyNumberFormat="1" applyFont="1" applyFill="1" applyBorder="1" applyAlignment="1">
      <alignment horizontal="center" vertical="center" wrapText="1"/>
    </xf>
    <xf numFmtId="0" fontId="3" fillId="16" borderId="40" xfId="0"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0" fontId="46" fillId="6" borderId="40" xfId="0" applyFont="1" applyFill="1" applyBorder="1" applyAlignment="1">
      <alignment horizontal="center" vertical="center" wrapText="1"/>
    </xf>
    <xf numFmtId="4" fontId="46" fillId="6" borderId="43" xfId="0" applyNumberFormat="1" applyFont="1" applyFill="1" applyBorder="1" applyAlignment="1">
      <alignment horizontal="center" vertical="center" wrapText="1"/>
    </xf>
    <xf numFmtId="4" fontId="46" fillId="6" borderId="42" xfId="0" applyNumberFormat="1" applyFont="1" applyFill="1" applyBorder="1" applyAlignment="1">
      <alignment horizontal="center" vertical="center" wrapText="1"/>
    </xf>
    <xf numFmtId="0" fontId="51" fillId="6" borderId="40" xfId="0" applyFont="1" applyFill="1" applyBorder="1" applyAlignment="1">
      <alignment horizontal="center" vertical="center" wrapText="1"/>
    </xf>
    <xf numFmtId="17" fontId="3" fillId="6" borderId="40" xfId="0" applyNumberFormat="1"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17" fontId="46" fillId="6" borderId="41" xfId="0" applyNumberFormat="1" applyFont="1" applyFill="1" applyBorder="1" applyAlignment="1">
      <alignment horizontal="center" vertical="center" wrapText="1"/>
    </xf>
    <xf numFmtId="17" fontId="46" fillId="6" borderId="42" xfId="0" applyNumberFormat="1" applyFont="1" applyFill="1" applyBorder="1" applyAlignment="1">
      <alignment horizontal="center" vertical="center" wrapText="1"/>
    </xf>
    <xf numFmtId="1" fontId="51" fillId="6" borderId="40" xfId="0" applyNumberFormat="1" applyFont="1" applyFill="1" applyBorder="1" applyAlignment="1">
      <alignment horizontal="center" vertical="center" wrapText="1"/>
    </xf>
    <xf numFmtId="17" fontId="46" fillId="6" borderId="43" xfId="0" applyNumberFormat="1" applyFont="1" applyFill="1" applyBorder="1" applyAlignment="1">
      <alignment horizontal="center" vertical="center" wrapText="1"/>
    </xf>
    <xf numFmtId="0" fontId="12" fillId="13" borderId="40" xfId="0" applyFont="1" applyFill="1" applyBorder="1" applyAlignment="1">
      <alignment horizontal="center" vertical="center" wrapText="1"/>
    </xf>
    <xf numFmtId="4" fontId="46" fillId="6" borderId="41" xfId="0" applyNumberFormat="1" applyFont="1" applyFill="1" applyBorder="1" applyAlignment="1">
      <alignment horizontal="center" vertical="center" wrapText="1"/>
    </xf>
    <xf numFmtId="0" fontId="31" fillId="11" borderId="40"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3" fillId="11" borderId="4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12" fillId="11" borderId="40" xfId="0" applyFont="1" applyFill="1" applyBorder="1" applyAlignment="1">
      <alignment horizontal="center" vertical="center" wrapText="1"/>
    </xf>
    <xf numFmtId="4" fontId="49" fillId="6" borderId="40"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51" fillId="6" borderId="41" xfId="0" applyFont="1" applyFill="1" applyBorder="1" applyAlignment="1">
      <alignment horizontal="center" vertical="center" wrapText="1"/>
    </xf>
    <xf numFmtId="0" fontId="51" fillId="6" borderId="43" xfId="0" applyFont="1" applyFill="1" applyBorder="1" applyAlignment="1">
      <alignment horizontal="center" vertical="center" wrapText="1"/>
    </xf>
    <xf numFmtId="0" fontId="12" fillId="14" borderId="40" xfId="2" applyFont="1" applyBorder="1" applyAlignment="1">
      <alignment horizontal="center" vertical="center" wrapText="1"/>
    </xf>
    <xf numFmtId="49" fontId="49" fillId="0" borderId="40" xfId="0" applyNumberFormat="1" applyFont="1" applyFill="1" applyBorder="1" applyAlignment="1">
      <alignment horizontal="center" vertical="center" wrapText="1"/>
    </xf>
    <xf numFmtId="0" fontId="49" fillId="6" borderId="40" xfId="0" applyFont="1" applyFill="1" applyBorder="1" applyAlignment="1">
      <alignment horizontal="center" vertical="center" wrapText="1"/>
    </xf>
    <xf numFmtId="4" fontId="51" fillId="6" borderId="41" xfId="0" applyNumberFormat="1" applyFont="1" applyFill="1" applyBorder="1" applyAlignment="1">
      <alignment horizontal="center" vertical="center" wrapText="1"/>
    </xf>
    <xf numFmtId="4" fontId="51" fillId="6" borderId="43" xfId="0" applyNumberFormat="1" applyFont="1" applyFill="1" applyBorder="1" applyAlignment="1">
      <alignment horizontal="center" vertical="center" wrapText="1"/>
    </xf>
    <xf numFmtId="4" fontId="3" fillId="0" borderId="41" xfId="0" applyNumberFormat="1" applyFont="1" applyBorder="1" applyAlignment="1">
      <alignment horizontal="center" vertical="center" wrapText="1"/>
    </xf>
    <xf numFmtId="4" fontId="3" fillId="0" borderId="42" xfId="0" applyNumberFormat="1" applyFont="1" applyBorder="1" applyAlignment="1">
      <alignment horizontal="center" vertical="center" wrapText="1"/>
    </xf>
    <xf numFmtId="4" fontId="3" fillId="4" borderId="40" xfId="0" applyNumberFormat="1" applyFont="1" applyFill="1" applyBorder="1" applyAlignment="1">
      <alignment horizontal="center" vertical="center" wrapText="1"/>
    </xf>
    <xf numFmtId="0" fontId="49" fillId="4" borderId="40" xfId="0" applyFont="1" applyFill="1" applyBorder="1" applyAlignment="1">
      <alignment horizontal="center" vertical="center" wrapText="1"/>
    </xf>
    <xf numFmtId="17" fontId="3" fillId="6" borderId="41" xfId="0" applyNumberFormat="1" applyFont="1" applyFill="1" applyBorder="1" applyAlignment="1">
      <alignment horizontal="center" vertical="center" wrapText="1"/>
    </xf>
    <xf numFmtId="17" fontId="3" fillId="6" borderId="43" xfId="0" applyNumberFormat="1" applyFont="1" applyFill="1" applyBorder="1" applyAlignment="1">
      <alignment horizontal="center" vertical="center" wrapText="1"/>
    </xf>
    <xf numFmtId="17" fontId="3" fillId="6" borderId="42" xfId="0" applyNumberFormat="1" applyFont="1" applyFill="1" applyBorder="1" applyAlignment="1">
      <alignment horizontal="center" vertical="center" wrapText="1"/>
    </xf>
    <xf numFmtId="0" fontId="0" fillId="6" borderId="40" xfId="0" applyFill="1" applyBorder="1" applyAlignment="1">
      <alignment horizontal="center" vertical="center" wrapText="1"/>
    </xf>
    <xf numFmtId="0" fontId="1" fillId="6" borderId="40" xfId="0" applyFont="1" applyFill="1" applyBorder="1" applyAlignment="1">
      <alignment horizontal="center" vertical="center" wrapText="1"/>
    </xf>
    <xf numFmtId="164" fontId="3" fillId="6" borderId="40" xfId="0" applyNumberFormat="1" applyFont="1" applyFill="1" applyBorder="1" applyAlignment="1">
      <alignment horizontal="center" vertical="center" wrapText="1"/>
    </xf>
    <xf numFmtId="1" fontId="46" fillId="6" borderId="41" xfId="0" applyNumberFormat="1" applyFont="1" applyFill="1" applyBorder="1" applyAlignment="1">
      <alignment horizontal="center" vertical="center" wrapText="1"/>
    </xf>
    <xf numFmtId="1" fontId="46" fillId="6" borderId="42" xfId="0" applyNumberFormat="1" applyFont="1" applyFill="1" applyBorder="1" applyAlignment="1">
      <alignment horizontal="center" vertical="center" wrapText="1"/>
    </xf>
    <xf numFmtId="0" fontId="51" fillId="6" borderId="42"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cellStyle name="Obično_Prilog 5" xfId="1"/>
  </cellStyles>
  <dxfs count="0"/>
  <tableStyles count="0" defaultTableStyle="TableStyleMedium2" defaultPivotStyle="PivotStyleLight16"/>
  <colors>
    <mruColors>
      <color rgb="FFBEC1F8"/>
      <color rgb="FF85BD7D"/>
      <color rgb="FFFFCC66"/>
      <color rgb="FFCC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kotarski\Desktop\izrada%20strategije\provedbeni%20programi%20-%20mints\ispravno\prilog%201.%20predlo&#382;ak%20za%20provedbeni%20program%20(upute%20v%201.0)%20-%20sport%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ica%20prijedloga%20projekata%20i%20programa_uprava%20za%20razvoj%20poduzetni&#353;tva,investicije%20i%20konkurentnost%20turisti&#269;kog%20gospodarstv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slivar\Desktop\prilog%201.%20jp%20predlo&#382;ak%20za%20provedbeni%20program_sektor%20(upute%20v%20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ilog%201.%20predlo&#382;ak%20za%20provedbeni%20program%20(upute%20v%201.0)_icp_ispravljeno_25.11.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kotarski\appdata\local\microsoft\windows\inetcache\content.outlook\345cg0i5\copy%20of%20prilog%201.%20predlo&#382;ak%20za%20provedbeni%20program%20(upute%20v%2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slivar\AppData\Local\Microsoft\Windows\INetCache\Content.Outlook\RDSU50CJ\Predlo&#382;ak%20za%20provedbeni%20program%20(Upute%20v%201.0)_drugi%20krug_objedinje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slivar\appdata\local\microsoft\windows\inetcache\content.outlook\rdsu50cj\prilog%201.%20predlo&#382;ak%20za%20provedbeni%20program%203.1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PRIORITETNE I REFORMSKE MJERE"/>
      <sheetName val="INVESTICIJSKE MJERE"/>
      <sheetName val="OSTALE MJERE"/>
      <sheetName val="Upute za popunjavanje "/>
      <sheetName val="Prilog 1 "/>
      <sheetName val="Data"/>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UPUTE"/>
      <sheetName val="PRIORITETNE I REFORMSKE MJERE"/>
      <sheetName val="INVESTICIJSKE MJERE"/>
      <sheetName val="OSTALE MJERE"/>
      <sheetName val="Upute za popunjavanje "/>
      <sheetName val="Prilog 1 "/>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PRIORITETNE I REFORMSKE MJERE"/>
      <sheetName val="INVESTICIJSKE MJERE"/>
      <sheetName val="OSTALE MJERE"/>
      <sheetName val="Upute za popunjavanje "/>
      <sheetName val="Prilog 1 "/>
      <sheetName val="Data"/>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za popunjavanje "/>
      <sheetName val="UPUTE"/>
      <sheetName val="PRIORITETNE I REFORMSKE MJERE"/>
      <sheetName val="INVESTICIJSKE MJERE"/>
      <sheetName val="OSTALE MJERE"/>
      <sheetName val="Prilog 1 "/>
      <sheetName val="Data"/>
      <sheetName val="POKAZATELJI ISHODA"/>
      <sheetName val="IZVJEĆE MJERE"/>
      <sheetName val="IZVJEŠĆE CILJEVI"/>
      <sheetName val="TABLICA RIZIK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UPUTE"/>
      <sheetName val="PRIORITETNE I REFORMSKE MJERE"/>
      <sheetName val="INVESTICIJSKE MJERE"/>
      <sheetName val="OSTALE MJERE"/>
      <sheetName val="Upute za popunjavanje "/>
      <sheetName val="Prilog 1 "/>
      <sheetName val="Sheet2"/>
      <sheetName val="Sheet1"/>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51" t="s">
        <v>1</v>
      </c>
    </row>
    <row r="3" spans="1:1" ht="51">
      <c r="A3" s="51" t="s">
        <v>2</v>
      </c>
    </row>
    <row r="4" spans="1:1" ht="25.5">
      <c r="A4" s="51" t="s">
        <v>3</v>
      </c>
    </row>
    <row r="5" spans="1:1" ht="25.5">
      <c r="A5" s="51" t="s">
        <v>4</v>
      </c>
    </row>
    <row r="6" spans="1:1" ht="25.5">
      <c r="A6" s="51" t="s">
        <v>5</v>
      </c>
    </row>
    <row r="7" spans="1:1" ht="25.5">
      <c r="A7" s="51" t="s">
        <v>6</v>
      </c>
    </row>
    <row r="8" spans="1:1">
      <c r="A8" s="51" t="s">
        <v>7</v>
      </c>
    </row>
    <row r="10" spans="1:1">
      <c r="A10" s="44" t="s">
        <v>8</v>
      </c>
    </row>
    <row r="11" spans="1:1" ht="25.5">
      <c r="A11" s="51" t="s">
        <v>9</v>
      </c>
    </row>
    <row r="12" spans="1:1">
      <c r="A12" s="51" t="s">
        <v>10</v>
      </c>
    </row>
    <row r="13" spans="1:1">
      <c r="A13" s="51" t="s">
        <v>11</v>
      </c>
    </row>
    <row r="14" spans="1:1">
      <c r="A14" s="51" t="s">
        <v>12</v>
      </c>
    </row>
    <row r="15" spans="1:1" ht="25.5">
      <c r="A15" s="51" t="s">
        <v>13</v>
      </c>
    </row>
    <row r="16" spans="1:1">
      <c r="A16" s="51" t="s">
        <v>14</v>
      </c>
    </row>
    <row r="17" spans="1:1" ht="25.5">
      <c r="A17" s="51" t="s">
        <v>15</v>
      </c>
    </row>
    <row r="19" spans="1:1">
      <c r="A19" s="45" t="s">
        <v>16</v>
      </c>
    </row>
    <row r="20" spans="1:1" ht="63.75">
      <c r="A20" s="52" t="s">
        <v>17</v>
      </c>
    </row>
    <row r="21" spans="1:1" ht="38.25">
      <c r="A21" s="52" t="s">
        <v>18</v>
      </c>
    </row>
    <row r="22" spans="1:1" ht="25.5">
      <c r="A22" s="52" t="s">
        <v>19</v>
      </c>
    </row>
    <row r="23" spans="1:1" ht="25.5">
      <c r="A23" s="52" t="s">
        <v>20</v>
      </c>
    </row>
    <row r="24" spans="1:1">
      <c r="A24" s="52" t="s">
        <v>21</v>
      </c>
    </row>
    <row r="25" spans="1:1" ht="25.5">
      <c r="A25" s="52" t="s">
        <v>22</v>
      </c>
    </row>
    <row r="26" spans="1:1" ht="25.5">
      <c r="A26" s="52" t="s">
        <v>23</v>
      </c>
    </row>
    <row r="27" spans="1:1" ht="63.75">
      <c r="A27" s="52" t="s">
        <v>24</v>
      </c>
    </row>
    <row r="28" spans="1:1" ht="25.5">
      <c r="A28" s="52" t="s">
        <v>25</v>
      </c>
    </row>
    <row r="29" spans="1:1">
      <c r="A29" s="52" t="s">
        <v>26</v>
      </c>
    </row>
    <row r="31" spans="1:1">
      <c r="A31" s="46" t="s">
        <v>27</v>
      </c>
    </row>
    <row r="32" spans="1:1">
      <c r="A32" s="53" t="s">
        <v>28</v>
      </c>
    </row>
    <row r="33" spans="1:1" ht="25.5">
      <c r="A33" s="52" t="s">
        <v>29</v>
      </c>
    </row>
    <row r="34" spans="1:1" ht="25.5">
      <c r="A34" s="52" t="s">
        <v>30</v>
      </c>
    </row>
    <row r="35" spans="1:1" ht="25.5">
      <c r="A35" s="52" t="s">
        <v>31</v>
      </c>
    </row>
    <row r="36" spans="1:1">
      <c r="A36" s="52" t="s">
        <v>32</v>
      </c>
    </row>
    <row r="37" spans="1:1" ht="25.5">
      <c r="A37" s="52" t="s">
        <v>33</v>
      </c>
    </row>
    <row r="38" spans="1:1" ht="25.5">
      <c r="A38" s="52" t="s">
        <v>34</v>
      </c>
    </row>
    <row r="39" spans="1:1" ht="25.5">
      <c r="A39" s="52" t="s">
        <v>35</v>
      </c>
    </row>
    <row r="40" spans="1:1" ht="25.5">
      <c r="A40" s="52" t="s">
        <v>36</v>
      </c>
    </row>
    <row r="41" spans="1:1">
      <c r="A41" s="52" t="s">
        <v>37</v>
      </c>
    </row>
    <row r="42" spans="1:1" ht="25.5">
      <c r="A42" s="52" t="s">
        <v>38</v>
      </c>
    </row>
    <row r="43" spans="1:1">
      <c r="A43" s="52" t="s">
        <v>39</v>
      </c>
    </row>
    <row r="44" spans="1:1" ht="25.5">
      <c r="A44" s="52" t="s">
        <v>40</v>
      </c>
    </row>
    <row r="45" spans="1:1" ht="25.5">
      <c r="A45" s="52" t="s">
        <v>41</v>
      </c>
    </row>
    <row r="46" spans="1:1" ht="51">
      <c r="A46" s="52" t="s">
        <v>42</v>
      </c>
    </row>
    <row r="47" spans="1:1" ht="38.25">
      <c r="A47" s="52" t="s">
        <v>43</v>
      </c>
    </row>
    <row r="48" spans="1:1" ht="25.5">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329" t="s">
        <v>195</v>
      </c>
      <c r="B1" s="330"/>
      <c r="C1" s="330"/>
      <c r="D1" s="330"/>
      <c r="E1" s="330"/>
      <c r="F1" s="330"/>
      <c r="G1" s="330"/>
      <c r="H1" s="331"/>
    </row>
    <row r="2" spans="1:8" ht="21" customHeight="1">
      <c r="A2" s="36" t="s">
        <v>173</v>
      </c>
      <c r="B2" s="320" t="s">
        <v>174</v>
      </c>
      <c r="C2" s="320"/>
      <c r="D2" s="320"/>
      <c r="E2" s="320"/>
      <c r="F2" s="320"/>
      <c r="G2" s="320"/>
      <c r="H2" s="320"/>
    </row>
    <row r="3" spans="1:8" ht="32.25" customHeight="1">
      <c r="A3" s="198" t="s">
        <v>175</v>
      </c>
      <c r="B3" s="198" t="s">
        <v>196</v>
      </c>
      <c r="C3" s="213" t="s">
        <v>197</v>
      </c>
      <c r="D3" s="198" t="s">
        <v>98</v>
      </c>
      <c r="E3" s="198" t="s">
        <v>179</v>
      </c>
      <c r="F3" s="198" t="s">
        <v>180</v>
      </c>
      <c r="G3" s="198" t="s">
        <v>181</v>
      </c>
      <c r="H3" s="198" t="s">
        <v>198</v>
      </c>
    </row>
    <row r="4" spans="1:8" ht="27.75" customHeight="1">
      <c r="A4" s="324"/>
      <c r="B4" s="324"/>
      <c r="C4" s="197"/>
      <c r="D4" s="207"/>
      <c r="E4" s="324"/>
      <c r="F4" s="324"/>
      <c r="G4" s="324"/>
      <c r="H4" s="197"/>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9" t="s">
        <v>71</v>
      </c>
    </row>
    <row r="15" spans="1:8" ht="14.25">
      <c r="A15" s="238" t="s">
        <v>188</v>
      </c>
      <c r="B15" s="238"/>
      <c r="C15" s="238"/>
      <c r="D15" s="238"/>
      <c r="E15" s="238"/>
      <c r="F15" s="238"/>
      <c r="G15" s="238"/>
      <c r="H15" s="238"/>
    </row>
    <row r="16" spans="1:8" ht="8.1" customHeight="1"/>
    <row r="17" spans="1:8" ht="33.75" customHeight="1">
      <c r="A17" s="343" t="s">
        <v>199</v>
      </c>
      <c r="B17" s="238"/>
      <c r="C17" s="238"/>
      <c r="D17" s="238"/>
      <c r="E17" s="238"/>
      <c r="F17" s="238"/>
      <c r="G17" s="238"/>
      <c r="H17" s="238"/>
    </row>
    <row r="18" spans="1:8" ht="8.1" customHeight="1"/>
    <row r="19" spans="1:8">
      <c r="A19" s="342" t="s">
        <v>200</v>
      </c>
      <c r="B19" s="341"/>
      <c r="C19" s="341"/>
      <c r="D19" s="341"/>
      <c r="E19" s="341"/>
      <c r="F19" s="341"/>
      <c r="G19" s="341"/>
      <c r="H19" s="341"/>
    </row>
    <row r="20" spans="1:8" ht="18" customHeight="1">
      <c r="A20" s="341"/>
      <c r="B20" s="341"/>
      <c r="C20" s="341"/>
      <c r="D20" s="341"/>
      <c r="E20" s="341"/>
      <c r="F20" s="341"/>
      <c r="G20" s="341"/>
      <c r="H20" s="341"/>
    </row>
    <row r="21" spans="1:8" ht="8.1" customHeight="1"/>
    <row r="22" spans="1:8" ht="15.75" customHeight="1">
      <c r="A22" s="342" t="s">
        <v>201</v>
      </c>
      <c r="B22" s="341"/>
      <c r="C22" s="341"/>
      <c r="D22" s="341"/>
      <c r="E22" s="341"/>
      <c r="F22" s="341"/>
      <c r="G22" s="341"/>
      <c r="H22" s="341"/>
    </row>
    <row r="23" spans="1:8">
      <c r="A23" s="341"/>
      <c r="B23" s="341"/>
      <c r="C23" s="341"/>
      <c r="D23" s="341"/>
      <c r="E23" s="341"/>
      <c r="F23" s="341"/>
      <c r="G23" s="341"/>
      <c r="H23" s="341"/>
    </row>
    <row r="24" spans="1:8" ht="16.5" customHeight="1">
      <c r="A24" s="341"/>
      <c r="B24" s="341"/>
      <c r="C24" s="341"/>
      <c r="D24" s="341"/>
      <c r="E24" s="341"/>
      <c r="F24" s="341"/>
      <c r="G24" s="341"/>
      <c r="H24" s="34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c r="A1" s="62" t="s">
        <v>202</v>
      </c>
      <c r="B1" s="344" t="s">
        <v>203</v>
      </c>
      <c r="C1" s="344"/>
      <c r="D1" s="344"/>
      <c r="E1" s="344"/>
      <c r="F1" s="344"/>
      <c r="G1" s="344"/>
      <c r="H1" s="344"/>
      <c r="I1" s="344"/>
      <c r="J1" s="344"/>
    </row>
    <row r="2" spans="1:10" ht="5.25" customHeight="1" thickBot="1"/>
    <row r="3" spans="1:10" ht="26.25" thickTop="1">
      <c r="A3" s="63" t="s">
        <v>175</v>
      </c>
      <c r="B3" s="64" t="s">
        <v>204</v>
      </c>
      <c r="C3" s="64" t="s">
        <v>205</v>
      </c>
      <c r="D3" s="64" t="s">
        <v>206</v>
      </c>
      <c r="E3" s="64" t="s">
        <v>207</v>
      </c>
      <c r="F3" s="38" t="s">
        <v>58</v>
      </c>
      <c r="G3" s="64" t="s">
        <v>208</v>
      </c>
      <c r="H3" s="64" t="s">
        <v>205</v>
      </c>
      <c r="I3" s="64" t="s">
        <v>206</v>
      </c>
      <c r="J3" s="65" t="s">
        <v>207</v>
      </c>
    </row>
    <row r="4" spans="1:10" ht="10.5" customHeight="1" thickBot="1">
      <c r="A4" s="66">
        <v>1</v>
      </c>
      <c r="B4" s="67">
        <v>2</v>
      </c>
      <c r="C4" s="67">
        <v>3</v>
      </c>
      <c r="D4" s="67">
        <v>4</v>
      </c>
      <c r="E4" s="67" t="s">
        <v>209</v>
      </c>
      <c r="F4" s="68">
        <v>6</v>
      </c>
      <c r="G4" s="67">
        <v>7</v>
      </c>
      <c r="H4" s="67">
        <v>8</v>
      </c>
      <c r="I4" s="67">
        <v>9</v>
      </c>
      <c r="J4" s="69" t="s">
        <v>210</v>
      </c>
    </row>
    <row r="5" spans="1:10" ht="20.100000000000001" customHeight="1" thickTop="1">
      <c r="A5" s="345" t="s">
        <v>211</v>
      </c>
      <c r="B5" s="348"/>
      <c r="C5" s="350"/>
      <c r="D5" s="350"/>
      <c r="E5" s="350">
        <f>+C5*D5</f>
        <v>0</v>
      </c>
      <c r="F5" s="353" t="s">
        <v>212</v>
      </c>
      <c r="G5" s="90"/>
      <c r="H5" s="25"/>
      <c r="I5" s="25"/>
      <c r="J5" s="26">
        <f t="shared" ref="J5:J37" si="0">+H5*I5</f>
        <v>0</v>
      </c>
    </row>
    <row r="6" spans="1:10" ht="20.100000000000001" customHeight="1">
      <c r="A6" s="346"/>
      <c r="B6" s="349"/>
      <c r="C6" s="351"/>
      <c r="D6" s="351"/>
      <c r="E6" s="351"/>
      <c r="F6" s="354"/>
      <c r="G6" s="91"/>
      <c r="H6" s="27"/>
      <c r="I6" s="27"/>
      <c r="J6" s="28">
        <f t="shared" si="0"/>
        <v>0</v>
      </c>
    </row>
    <row r="7" spans="1:10" ht="20.100000000000001" customHeight="1">
      <c r="A7" s="346"/>
      <c r="B7" s="349"/>
      <c r="C7" s="352"/>
      <c r="D7" s="352"/>
      <c r="E7" s="352"/>
      <c r="F7" s="354"/>
      <c r="G7" s="91"/>
      <c r="H7" s="27"/>
      <c r="I7" s="27"/>
      <c r="J7" s="28">
        <f t="shared" si="0"/>
        <v>0</v>
      </c>
    </row>
    <row r="8" spans="1:10" ht="20.100000000000001" customHeight="1">
      <c r="A8" s="346"/>
      <c r="B8" s="349"/>
      <c r="C8" s="355"/>
      <c r="D8" s="355"/>
      <c r="E8" s="355">
        <f>+C8*D8</f>
        <v>0</v>
      </c>
      <c r="F8" s="359" t="s">
        <v>213</v>
      </c>
      <c r="G8" s="91"/>
      <c r="H8" s="27"/>
      <c r="I8" s="27"/>
      <c r="J8" s="28">
        <f t="shared" si="0"/>
        <v>0</v>
      </c>
    </row>
    <row r="9" spans="1:10" ht="20.100000000000001" customHeight="1">
      <c r="A9" s="346"/>
      <c r="B9" s="349"/>
      <c r="C9" s="351"/>
      <c r="D9" s="351"/>
      <c r="E9" s="351"/>
      <c r="F9" s="354"/>
      <c r="G9" s="91"/>
      <c r="H9" s="27"/>
      <c r="I9" s="27"/>
      <c r="J9" s="28">
        <f t="shared" si="0"/>
        <v>0</v>
      </c>
    </row>
    <row r="10" spans="1:10" ht="20.100000000000001" customHeight="1">
      <c r="A10" s="346"/>
      <c r="B10" s="349"/>
      <c r="C10" s="352"/>
      <c r="D10" s="352"/>
      <c r="E10" s="352"/>
      <c r="F10" s="354"/>
      <c r="G10" s="91"/>
      <c r="H10" s="27"/>
      <c r="I10" s="27"/>
      <c r="J10" s="28">
        <f t="shared" si="0"/>
        <v>0</v>
      </c>
    </row>
    <row r="11" spans="1:10" ht="20.100000000000001" customHeight="1">
      <c r="A11" s="346"/>
      <c r="B11" s="349"/>
      <c r="C11" s="355"/>
      <c r="D11" s="355"/>
      <c r="E11" s="355">
        <f>+C11*D11</f>
        <v>0</v>
      </c>
      <c r="F11" s="359" t="s">
        <v>214</v>
      </c>
      <c r="G11" s="91"/>
      <c r="H11" s="27"/>
      <c r="I11" s="27"/>
      <c r="J11" s="28">
        <f t="shared" si="0"/>
        <v>0</v>
      </c>
    </row>
    <row r="12" spans="1:10" ht="20.100000000000001" customHeight="1">
      <c r="A12" s="346"/>
      <c r="B12" s="349"/>
      <c r="C12" s="351"/>
      <c r="D12" s="351"/>
      <c r="E12" s="351"/>
      <c r="F12" s="354"/>
      <c r="G12" s="91"/>
      <c r="H12" s="27"/>
      <c r="I12" s="27"/>
      <c r="J12" s="28">
        <f t="shared" si="0"/>
        <v>0</v>
      </c>
    </row>
    <row r="13" spans="1:10" ht="20.100000000000001" customHeight="1">
      <c r="A13" s="346"/>
      <c r="B13" s="349"/>
      <c r="C13" s="352"/>
      <c r="D13" s="352"/>
      <c r="E13" s="352"/>
      <c r="F13" s="354"/>
      <c r="G13" s="91"/>
      <c r="H13" s="27"/>
      <c r="I13" s="27"/>
      <c r="J13" s="28">
        <f t="shared" si="0"/>
        <v>0</v>
      </c>
    </row>
    <row r="14" spans="1:10" ht="20.100000000000001" customHeight="1">
      <c r="A14" s="346"/>
      <c r="B14" s="349"/>
      <c r="C14" s="355"/>
      <c r="D14" s="355"/>
      <c r="E14" s="355">
        <f>+C14*D14</f>
        <v>0</v>
      </c>
      <c r="F14" s="357" t="s">
        <v>215</v>
      </c>
      <c r="G14" s="91"/>
      <c r="H14" s="27"/>
      <c r="I14" s="27"/>
      <c r="J14" s="28">
        <f t="shared" si="0"/>
        <v>0</v>
      </c>
    </row>
    <row r="15" spans="1:10" ht="20.100000000000001" customHeight="1">
      <c r="A15" s="346"/>
      <c r="B15" s="349"/>
      <c r="C15" s="351"/>
      <c r="D15" s="351"/>
      <c r="E15" s="351"/>
      <c r="F15" s="354"/>
      <c r="G15" s="91"/>
      <c r="H15" s="27"/>
      <c r="I15" s="27"/>
      <c r="J15" s="28">
        <f t="shared" si="0"/>
        <v>0</v>
      </c>
    </row>
    <row r="16" spans="1:10" ht="20.100000000000001" customHeight="1">
      <c r="A16" s="346"/>
      <c r="B16" s="349"/>
      <c r="C16" s="352"/>
      <c r="D16" s="352"/>
      <c r="E16" s="352"/>
      <c r="F16" s="354"/>
      <c r="G16" s="91"/>
      <c r="H16" s="27"/>
      <c r="I16" s="27"/>
      <c r="J16" s="28">
        <f t="shared" si="0"/>
        <v>0</v>
      </c>
    </row>
    <row r="17" spans="1:10" ht="20.100000000000001" customHeight="1">
      <c r="A17" s="346"/>
      <c r="B17" s="349"/>
      <c r="C17" s="355"/>
      <c r="D17" s="355"/>
      <c r="E17" s="355">
        <f>+C17*D17</f>
        <v>0</v>
      </c>
      <c r="F17" s="357" t="s">
        <v>216</v>
      </c>
      <c r="G17" s="91"/>
      <c r="H17" s="27"/>
      <c r="I17" s="27"/>
      <c r="J17" s="28">
        <f t="shared" si="0"/>
        <v>0</v>
      </c>
    </row>
    <row r="18" spans="1:10" ht="20.100000000000001" customHeight="1">
      <c r="A18" s="346"/>
      <c r="B18" s="349"/>
      <c r="C18" s="351"/>
      <c r="D18" s="351"/>
      <c r="E18" s="351"/>
      <c r="F18" s="354"/>
      <c r="G18" s="91"/>
      <c r="H18" s="27"/>
      <c r="I18" s="27"/>
      <c r="J18" s="28">
        <f t="shared" si="0"/>
        <v>0</v>
      </c>
    </row>
    <row r="19" spans="1:10" ht="20.100000000000001" customHeight="1" thickBot="1">
      <c r="A19" s="347"/>
      <c r="B19" s="360"/>
      <c r="C19" s="356"/>
      <c r="D19" s="356"/>
      <c r="E19" s="356"/>
      <c r="F19" s="358"/>
      <c r="G19" s="92"/>
      <c r="H19" s="29"/>
      <c r="I19" s="29"/>
      <c r="J19" s="30">
        <f t="shared" si="0"/>
        <v>0</v>
      </c>
    </row>
    <row r="20" spans="1:10" ht="19.5" customHeight="1" thickTop="1">
      <c r="A20" s="345" t="s">
        <v>217</v>
      </c>
      <c r="B20" s="348"/>
      <c r="C20" s="350"/>
      <c r="D20" s="350"/>
      <c r="E20" s="350">
        <f>+C20*D20</f>
        <v>0</v>
      </c>
      <c r="F20" s="353" t="s">
        <v>218</v>
      </c>
      <c r="G20" s="90"/>
      <c r="H20" s="25"/>
      <c r="I20" s="25"/>
      <c r="J20" s="26">
        <f t="shared" si="0"/>
        <v>0</v>
      </c>
    </row>
    <row r="21" spans="1:10" ht="19.5" customHeight="1">
      <c r="A21" s="346"/>
      <c r="B21" s="349"/>
      <c r="C21" s="351"/>
      <c r="D21" s="351"/>
      <c r="E21" s="351"/>
      <c r="F21" s="354"/>
      <c r="G21" s="91"/>
      <c r="H21" s="27"/>
      <c r="I21" s="27"/>
      <c r="J21" s="28">
        <f t="shared" si="0"/>
        <v>0</v>
      </c>
    </row>
    <row r="22" spans="1:10" ht="19.5" customHeight="1">
      <c r="A22" s="346"/>
      <c r="B22" s="349"/>
      <c r="C22" s="352"/>
      <c r="D22" s="352"/>
      <c r="E22" s="352"/>
      <c r="F22" s="354"/>
      <c r="G22" s="91"/>
      <c r="H22" s="27"/>
      <c r="I22" s="27"/>
      <c r="J22" s="28">
        <f t="shared" si="0"/>
        <v>0</v>
      </c>
    </row>
    <row r="23" spans="1:10" ht="19.5" customHeight="1">
      <c r="A23" s="346"/>
      <c r="B23" s="349"/>
      <c r="C23" s="355"/>
      <c r="D23" s="355"/>
      <c r="E23" s="355">
        <f>+C23*D23</f>
        <v>0</v>
      </c>
      <c r="F23" s="359" t="s">
        <v>219</v>
      </c>
      <c r="G23" s="91"/>
      <c r="H23" s="27"/>
      <c r="I23" s="27"/>
      <c r="J23" s="28">
        <f t="shared" si="0"/>
        <v>0</v>
      </c>
    </row>
    <row r="24" spans="1:10" ht="19.5" customHeight="1">
      <c r="A24" s="346"/>
      <c r="B24" s="349"/>
      <c r="C24" s="351"/>
      <c r="D24" s="351"/>
      <c r="E24" s="351"/>
      <c r="F24" s="354"/>
      <c r="G24" s="91"/>
      <c r="H24" s="27"/>
      <c r="I24" s="27"/>
      <c r="J24" s="28">
        <f t="shared" si="0"/>
        <v>0</v>
      </c>
    </row>
    <row r="25" spans="1:10" ht="19.5" customHeight="1">
      <c r="A25" s="346"/>
      <c r="B25" s="349"/>
      <c r="C25" s="352"/>
      <c r="D25" s="352"/>
      <c r="E25" s="352"/>
      <c r="F25" s="354"/>
      <c r="G25" s="91"/>
      <c r="H25" s="27"/>
      <c r="I25" s="27"/>
      <c r="J25" s="28">
        <f t="shared" si="0"/>
        <v>0</v>
      </c>
    </row>
    <row r="26" spans="1:10" ht="19.5" customHeight="1">
      <c r="A26" s="346"/>
      <c r="B26" s="349"/>
      <c r="C26" s="355"/>
      <c r="D26" s="355"/>
      <c r="E26" s="355">
        <f>+C26*D26</f>
        <v>0</v>
      </c>
      <c r="F26" s="359" t="s">
        <v>220</v>
      </c>
      <c r="G26" s="91"/>
      <c r="H26" s="27"/>
      <c r="I26" s="27"/>
      <c r="J26" s="28">
        <f t="shared" si="0"/>
        <v>0</v>
      </c>
    </row>
    <row r="27" spans="1:10" ht="19.5" customHeight="1">
      <c r="A27" s="346"/>
      <c r="B27" s="349"/>
      <c r="C27" s="351"/>
      <c r="D27" s="351"/>
      <c r="E27" s="351"/>
      <c r="F27" s="354"/>
      <c r="G27" s="91"/>
      <c r="H27" s="27"/>
      <c r="I27" s="27"/>
      <c r="J27" s="28">
        <f t="shared" si="0"/>
        <v>0</v>
      </c>
    </row>
    <row r="28" spans="1:10" ht="19.5" customHeight="1">
      <c r="A28" s="346"/>
      <c r="B28" s="349"/>
      <c r="C28" s="352"/>
      <c r="D28" s="352"/>
      <c r="E28" s="352"/>
      <c r="F28" s="354"/>
      <c r="G28" s="91"/>
      <c r="H28" s="27"/>
      <c r="I28" s="27"/>
      <c r="J28" s="28">
        <f t="shared" si="0"/>
        <v>0</v>
      </c>
    </row>
    <row r="29" spans="1:10" ht="19.5" customHeight="1">
      <c r="A29" s="346"/>
      <c r="B29" s="349"/>
      <c r="C29" s="355"/>
      <c r="D29" s="355"/>
      <c r="E29" s="355">
        <f>+C29*D29</f>
        <v>0</v>
      </c>
      <c r="F29" s="359" t="s">
        <v>221</v>
      </c>
      <c r="G29" s="91"/>
      <c r="H29" s="27"/>
      <c r="I29" s="27"/>
      <c r="J29" s="28">
        <f t="shared" si="0"/>
        <v>0</v>
      </c>
    </row>
    <row r="30" spans="1:10" ht="19.5" customHeight="1">
      <c r="A30" s="346"/>
      <c r="B30" s="349"/>
      <c r="C30" s="351"/>
      <c r="D30" s="351"/>
      <c r="E30" s="351"/>
      <c r="F30" s="354"/>
      <c r="G30" s="91"/>
      <c r="H30" s="27"/>
      <c r="I30" s="27"/>
      <c r="J30" s="28">
        <f t="shared" si="0"/>
        <v>0</v>
      </c>
    </row>
    <row r="31" spans="1:10" ht="19.5" customHeight="1">
      <c r="A31" s="346"/>
      <c r="B31" s="349"/>
      <c r="C31" s="352"/>
      <c r="D31" s="352"/>
      <c r="E31" s="352"/>
      <c r="F31" s="354"/>
      <c r="G31" s="91"/>
      <c r="H31" s="27"/>
      <c r="I31" s="27"/>
      <c r="J31" s="28">
        <f t="shared" si="0"/>
        <v>0</v>
      </c>
    </row>
    <row r="32" spans="1:10" ht="19.5" customHeight="1">
      <c r="A32" s="346"/>
      <c r="B32" s="349"/>
      <c r="C32" s="355"/>
      <c r="D32" s="355"/>
      <c r="E32" s="355">
        <f>+C32*D32</f>
        <v>0</v>
      </c>
      <c r="F32" s="359" t="s">
        <v>222</v>
      </c>
      <c r="G32" s="91"/>
      <c r="H32" s="27"/>
      <c r="I32" s="27"/>
      <c r="J32" s="28">
        <f t="shared" si="0"/>
        <v>0</v>
      </c>
    </row>
    <row r="33" spans="1:10" ht="19.5" customHeight="1">
      <c r="A33" s="346"/>
      <c r="B33" s="349"/>
      <c r="C33" s="351"/>
      <c r="D33" s="351"/>
      <c r="E33" s="351"/>
      <c r="F33" s="354"/>
      <c r="G33" s="91"/>
      <c r="H33" s="27"/>
      <c r="I33" s="27"/>
      <c r="J33" s="28">
        <f t="shared" si="0"/>
        <v>0</v>
      </c>
    </row>
    <row r="34" spans="1:10" ht="19.5" customHeight="1">
      <c r="A34" s="346"/>
      <c r="B34" s="349"/>
      <c r="C34" s="352"/>
      <c r="D34" s="352"/>
      <c r="E34" s="352"/>
      <c r="F34" s="354"/>
      <c r="G34" s="91"/>
      <c r="H34" s="27"/>
      <c r="I34" s="27"/>
      <c r="J34" s="28">
        <f t="shared" si="0"/>
        <v>0</v>
      </c>
    </row>
    <row r="35" spans="1:10" ht="19.5" customHeight="1">
      <c r="A35" s="346"/>
      <c r="B35" s="349"/>
      <c r="C35" s="355"/>
      <c r="D35" s="355"/>
      <c r="E35" s="355">
        <f>+C35*D35</f>
        <v>0</v>
      </c>
      <c r="F35" s="357" t="s">
        <v>223</v>
      </c>
      <c r="G35" s="91"/>
      <c r="H35" s="27"/>
      <c r="I35" s="27"/>
      <c r="J35" s="28">
        <f t="shared" si="0"/>
        <v>0</v>
      </c>
    </row>
    <row r="36" spans="1:10" ht="19.5" customHeight="1">
      <c r="A36" s="346"/>
      <c r="B36" s="349"/>
      <c r="C36" s="351"/>
      <c r="D36" s="351"/>
      <c r="E36" s="351"/>
      <c r="F36" s="354"/>
      <c r="G36" s="91"/>
      <c r="H36" s="27"/>
      <c r="I36" s="27"/>
      <c r="J36" s="28">
        <f t="shared" si="0"/>
        <v>0</v>
      </c>
    </row>
    <row r="37" spans="1:10" ht="19.5" customHeight="1" thickBot="1">
      <c r="A37" s="347"/>
      <c r="B37" s="360"/>
      <c r="C37" s="356"/>
      <c r="D37" s="356"/>
      <c r="E37" s="356"/>
      <c r="F37" s="358"/>
      <c r="G37" s="92"/>
      <c r="H37" s="29"/>
      <c r="I37" s="29"/>
      <c r="J37" s="30">
        <f t="shared" si="0"/>
        <v>0</v>
      </c>
    </row>
    <row r="38" spans="1:10" ht="13.5" thickTop="1"/>
    <row r="39" spans="1:10">
      <c r="A39" s="31" t="s">
        <v>224</v>
      </c>
    </row>
    <row r="40" spans="1:10">
      <c r="A40" s="361" t="s">
        <v>225</v>
      </c>
      <c r="B40" s="361"/>
      <c r="C40" s="361"/>
      <c r="D40" s="361"/>
      <c r="E40" s="361"/>
      <c r="F40" s="361"/>
      <c r="G40" s="361"/>
      <c r="H40" s="361"/>
      <c r="I40" s="361"/>
      <c r="J40" s="361"/>
    </row>
    <row r="67" ht="12" customHeight="1"/>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c r="A1" s="215" t="s">
        <v>45</v>
      </c>
      <c r="B1" s="216"/>
      <c r="C1" s="216"/>
      <c r="D1" s="216"/>
      <c r="E1" s="208"/>
      <c r="F1" s="209"/>
      <c r="G1" s="209"/>
      <c r="H1" s="209"/>
      <c r="I1" s="209"/>
      <c r="J1" s="209"/>
      <c r="K1" s="209"/>
      <c r="L1" s="209"/>
      <c r="M1" s="210"/>
    </row>
    <row r="2" spans="1:13" ht="30.95" customHeight="1">
      <c r="A2" s="215" t="s">
        <v>46</v>
      </c>
      <c r="B2" s="216"/>
      <c r="C2" s="216"/>
      <c r="D2" s="216"/>
      <c r="E2" s="84"/>
      <c r="F2" s="54" t="s">
        <v>47</v>
      </c>
      <c r="G2" s="85"/>
      <c r="H2" s="54" t="s">
        <v>48</v>
      </c>
      <c r="I2" s="85"/>
      <c r="J2" s="39"/>
      <c r="K2" s="39"/>
      <c r="L2" s="39"/>
      <c r="M2" s="40"/>
    </row>
    <row r="3" spans="1:13" ht="30.95" customHeight="1">
      <c r="A3" s="215" t="s">
        <v>49</v>
      </c>
      <c r="B3" s="216"/>
      <c r="C3" s="216" t="s">
        <v>50</v>
      </c>
      <c r="D3" s="216"/>
      <c r="E3" s="208"/>
      <c r="F3" s="209"/>
      <c r="G3" s="209"/>
      <c r="H3" s="209"/>
      <c r="I3" s="209"/>
      <c r="J3" s="209"/>
      <c r="K3" s="209"/>
      <c r="L3" s="209"/>
      <c r="M3" s="210"/>
    </row>
    <row r="4" spans="1:13" ht="30.95" customHeight="1">
      <c r="A4" s="215" t="s">
        <v>51</v>
      </c>
      <c r="B4" s="216"/>
      <c r="C4" s="216"/>
      <c r="D4" s="216"/>
      <c r="E4" s="84"/>
      <c r="F4" s="54" t="s">
        <v>47</v>
      </c>
      <c r="G4" s="85"/>
      <c r="H4" s="54" t="s">
        <v>48</v>
      </c>
      <c r="I4" s="85"/>
      <c r="J4" s="39"/>
      <c r="K4" s="39"/>
      <c r="L4" s="39"/>
      <c r="M4" s="40"/>
    </row>
    <row r="5" spans="1:13" ht="30.95" customHeight="1">
      <c r="A5" s="193" t="s">
        <v>52</v>
      </c>
      <c r="B5" s="194"/>
      <c r="C5" s="194" t="s">
        <v>53</v>
      </c>
      <c r="D5" s="194"/>
      <c r="E5" s="211"/>
      <c r="F5" s="212"/>
      <c r="G5" s="212"/>
      <c r="H5" s="209"/>
      <c r="I5" s="209"/>
      <c r="J5" s="209"/>
      <c r="K5" s="209"/>
      <c r="L5" s="209"/>
      <c r="M5" s="210"/>
    </row>
    <row r="6" spans="1:13" ht="23.25" customHeight="1">
      <c r="A6" s="37"/>
      <c r="B6" s="83"/>
      <c r="C6" s="199" t="s">
        <v>54</v>
      </c>
      <c r="D6" s="199"/>
      <c r="E6" s="199"/>
      <c r="F6" s="199"/>
      <c r="G6" s="200"/>
      <c r="H6" s="201" t="s">
        <v>55</v>
      </c>
      <c r="I6" s="201"/>
      <c r="J6" s="201"/>
      <c r="K6" s="201"/>
      <c r="L6" s="201"/>
      <c r="M6" s="202"/>
    </row>
    <row r="7" spans="1:13" ht="29.1" customHeight="1">
      <c r="A7" s="213" t="s">
        <v>56</v>
      </c>
      <c r="B7" s="213" t="s">
        <v>57</v>
      </c>
      <c r="C7" s="195" t="s">
        <v>58</v>
      </c>
      <c r="D7" s="197" t="s">
        <v>59</v>
      </c>
      <c r="E7" s="197" t="s">
        <v>60</v>
      </c>
      <c r="F7" s="197" t="s">
        <v>61</v>
      </c>
      <c r="G7" s="197" t="s">
        <v>62</v>
      </c>
      <c r="H7" s="198" t="s">
        <v>63</v>
      </c>
      <c r="I7" s="198" t="s">
        <v>64</v>
      </c>
      <c r="J7" s="203" t="s">
        <v>65</v>
      </c>
      <c r="K7" s="204"/>
      <c r="L7" s="203" t="s">
        <v>66</v>
      </c>
      <c r="M7" s="204"/>
    </row>
    <row r="8" spans="1:13" ht="30.95" customHeight="1">
      <c r="A8" s="196"/>
      <c r="B8" s="214"/>
      <c r="C8" s="196"/>
      <c r="D8" s="196"/>
      <c r="E8" s="196"/>
      <c r="F8" s="196"/>
      <c r="G8" s="207"/>
      <c r="H8" s="196"/>
      <c r="I8" s="196"/>
      <c r="J8" s="205"/>
      <c r="K8" s="206"/>
      <c r="L8" s="205" t="s">
        <v>66</v>
      </c>
      <c r="M8" s="206"/>
    </row>
    <row r="9" spans="1:13" ht="30.95" customHeight="1">
      <c r="A9" s="189"/>
      <c r="B9" s="189"/>
      <c r="C9" s="189"/>
      <c r="D9" s="189"/>
      <c r="E9" s="189"/>
      <c r="F9" s="55"/>
      <c r="G9" s="55"/>
      <c r="H9" s="55"/>
      <c r="I9" s="55"/>
      <c r="J9" s="217"/>
      <c r="K9" s="218"/>
      <c r="L9" s="217"/>
      <c r="M9" s="218"/>
    </row>
    <row r="10" spans="1:13" ht="30.95" customHeight="1">
      <c r="A10" s="190"/>
      <c r="B10" s="190"/>
      <c r="C10" s="190"/>
      <c r="D10" s="190"/>
      <c r="E10" s="190"/>
      <c r="F10" s="56"/>
      <c r="G10" s="56"/>
      <c r="H10" s="56"/>
      <c r="I10" s="56"/>
      <c r="J10" s="219"/>
      <c r="K10" s="220"/>
      <c r="L10" s="219"/>
      <c r="M10" s="220"/>
    </row>
    <row r="11" spans="1:13" ht="30.95" customHeight="1">
      <c r="A11" s="191"/>
      <c r="B11" s="191"/>
      <c r="C11" s="191"/>
      <c r="D11" s="191"/>
      <c r="E11" s="191"/>
      <c r="F11" s="57"/>
      <c r="G11" s="57"/>
      <c r="H11" s="57"/>
      <c r="I11" s="57"/>
      <c r="J11" s="186" t="s">
        <v>67</v>
      </c>
      <c r="K11" s="186" t="s">
        <v>68</v>
      </c>
      <c r="L11" s="186" t="s">
        <v>69</v>
      </c>
      <c r="M11" s="186" t="s">
        <v>70</v>
      </c>
    </row>
    <row r="12" spans="1:13" ht="30.95" customHeight="1">
      <c r="A12" s="191"/>
      <c r="B12" s="191"/>
      <c r="C12" s="191"/>
      <c r="D12" s="191"/>
      <c r="E12" s="191"/>
      <c r="F12" s="57"/>
      <c r="G12" s="57"/>
      <c r="H12" s="57"/>
      <c r="I12" s="57"/>
      <c r="J12" s="187"/>
      <c r="K12" s="187"/>
      <c r="L12" s="187"/>
      <c r="M12" s="187"/>
    </row>
    <row r="13" spans="1:13" ht="30.95" customHeight="1">
      <c r="A13" s="191"/>
      <c r="B13" s="191"/>
      <c r="C13" s="191"/>
      <c r="D13" s="191"/>
      <c r="E13" s="191"/>
      <c r="F13" s="57"/>
      <c r="G13" s="57"/>
      <c r="H13" s="57"/>
      <c r="I13" s="57"/>
      <c r="J13" s="217"/>
      <c r="K13" s="218"/>
      <c r="L13" s="217"/>
      <c r="M13" s="218"/>
    </row>
    <row r="14" spans="1:13" ht="30" customHeight="1">
      <c r="A14" s="192"/>
      <c r="B14" s="192"/>
      <c r="C14" s="192"/>
      <c r="D14" s="192"/>
      <c r="E14" s="192"/>
      <c r="F14" s="58"/>
      <c r="G14" s="58"/>
      <c r="H14" s="58"/>
      <c r="I14" s="58"/>
      <c r="J14" s="219"/>
      <c r="K14" s="220"/>
      <c r="L14" s="219"/>
      <c r="M14" s="220"/>
    </row>
    <row r="15" spans="1:13">
      <c r="K15"/>
      <c r="L15"/>
      <c r="M15"/>
    </row>
    <row r="16" spans="1:13" ht="15">
      <c r="C16" s="59" t="s">
        <v>71</v>
      </c>
      <c r="K16"/>
      <c r="L16"/>
      <c r="M16"/>
    </row>
    <row r="17" spans="3:13" ht="14.25">
      <c r="C17" s="188" t="s">
        <v>72</v>
      </c>
      <c r="D17" s="188"/>
      <c r="E17" s="188"/>
      <c r="F17" s="188"/>
      <c r="G17" s="188"/>
      <c r="H17"/>
      <c r="I17"/>
    </row>
    <row r="18" spans="3:13" ht="22.5" customHeight="1">
      <c r="C18" s="60" t="s">
        <v>73</v>
      </c>
      <c r="D18" s="60"/>
      <c r="E18" s="60"/>
      <c r="F18" s="60"/>
      <c r="G18" s="60"/>
      <c r="H18" s="60"/>
      <c r="I18" s="60"/>
      <c r="J18" s="60"/>
      <c r="K18" s="1"/>
      <c r="L18" s="1"/>
      <c r="M18" s="1"/>
    </row>
    <row r="19" spans="3:13" ht="14.25">
      <c r="C19" s="188" t="s">
        <v>74</v>
      </c>
      <c r="D19" s="188"/>
      <c r="E19" s="188"/>
      <c r="F19" s="188"/>
      <c r="G19" s="188"/>
      <c r="H19"/>
      <c r="I19"/>
    </row>
    <row r="20" spans="3:13" ht="24" customHeight="1">
      <c r="C20" s="60" t="s">
        <v>75</v>
      </c>
      <c r="D20" s="60"/>
      <c r="E20" s="60"/>
      <c r="F20" s="60"/>
      <c r="G20" s="60"/>
      <c r="H20" s="60"/>
      <c r="I20" s="60"/>
      <c r="J20" s="60"/>
      <c r="K20" s="1"/>
      <c r="L20" s="1"/>
      <c r="M20" s="1"/>
    </row>
    <row r="21" spans="3:13" ht="24" customHeight="1">
      <c r="C21" s="60" t="s">
        <v>76</v>
      </c>
      <c r="D21" s="60"/>
      <c r="E21" s="60"/>
      <c r="F21" s="60"/>
      <c r="G21" s="60"/>
      <c r="H21" s="60"/>
      <c r="I21" s="60"/>
      <c r="J21" s="60"/>
      <c r="K21" s="1"/>
      <c r="L21" s="1"/>
      <c r="M21" s="1"/>
    </row>
    <row r="22" spans="3:13" ht="64.5" customHeight="1">
      <c r="C22" s="185" t="s">
        <v>77</v>
      </c>
      <c r="D22" s="185"/>
      <c r="E22" s="185"/>
      <c r="F22" s="185"/>
      <c r="G22" s="185"/>
    </row>
    <row r="23" spans="3:13" ht="78.75" customHeight="1">
      <c r="C23" s="185" t="s">
        <v>78</v>
      </c>
      <c r="D23" s="185"/>
      <c r="E23" s="185"/>
      <c r="F23" s="185"/>
      <c r="G23" s="185"/>
    </row>
    <row r="24" spans="3:13" ht="32.25" customHeight="1">
      <c r="C24" s="185" t="s">
        <v>79</v>
      </c>
      <c r="D24" s="185"/>
      <c r="E24" s="185"/>
      <c r="F24" s="185"/>
      <c r="G24" s="185"/>
    </row>
    <row r="25" spans="3:13" ht="54" customHeight="1">
      <c r="C25" s="185" t="s">
        <v>80</v>
      </c>
      <c r="D25" s="185"/>
      <c r="E25" s="185"/>
      <c r="F25" s="185"/>
      <c r="G25" s="185"/>
    </row>
    <row r="26" spans="3:13" ht="63" customHeight="1">
      <c r="C26" s="185" t="s">
        <v>81</v>
      </c>
      <c r="D26" s="185"/>
      <c r="E26" s="185"/>
      <c r="F26" s="185"/>
      <c r="G26" s="185"/>
    </row>
    <row r="27" spans="3:13" ht="44.25" customHeight="1">
      <c r="C27" s="185" t="s">
        <v>82</v>
      </c>
      <c r="D27" s="185"/>
      <c r="E27" s="185"/>
      <c r="F27" s="185"/>
      <c r="G27" s="185"/>
    </row>
    <row r="28" spans="3:13" ht="59.25" customHeight="1">
      <c r="C28" s="185" t="s">
        <v>83</v>
      </c>
      <c r="D28" s="185"/>
      <c r="E28" s="185"/>
      <c r="F28" s="185"/>
      <c r="G28" s="185"/>
    </row>
    <row r="29" spans="3:13" ht="62.25" customHeight="1">
      <c r="C29" s="185" t="s">
        <v>84</v>
      </c>
      <c r="D29" s="185"/>
      <c r="E29" s="185"/>
      <c r="F29" s="185"/>
      <c r="G29" s="185"/>
      <c r="H29" s="60"/>
      <c r="I29" s="60"/>
      <c r="J29" s="60"/>
      <c r="K29" s="60"/>
      <c r="L29" s="60"/>
      <c r="M29" s="60"/>
    </row>
    <row r="30" spans="3:13" ht="112.5" customHeight="1">
      <c r="C30" s="185" t="s">
        <v>85</v>
      </c>
      <c r="D30" s="185"/>
      <c r="E30" s="185"/>
      <c r="F30" s="185"/>
      <c r="G30" s="18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84"/>
      <c r="C1" s="41"/>
      <c r="D1" s="41"/>
      <c r="E1" s="41"/>
      <c r="F1" s="41"/>
      <c r="G1" s="41"/>
      <c r="H1" s="42"/>
    </row>
    <row r="2" spans="1:8" ht="30.95" customHeight="1">
      <c r="A2" s="32" t="s">
        <v>46</v>
      </c>
      <c r="B2" s="84"/>
      <c r="C2" s="54" t="s">
        <v>47</v>
      </c>
      <c r="D2" s="85"/>
      <c r="E2" s="54" t="s">
        <v>48</v>
      </c>
      <c r="F2" s="85"/>
      <c r="G2" s="225"/>
      <c r="H2" s="226"/>
    </row>
    <row r="3" spans="1:8" ht="30.95" customHeight="1">
      <c r="A3" s="23" t="s">
        <v>87</v>
      </c>
      <c r="B3" s="84"/>
      <c r="C3" s="41"/>
      <c r="D3" s="41"/>
      <c r="E3" s="41"/>
      <c r="F3" s="41"/>
      <c r="G3" s="41"/>
      <c r="H3" s="42"/>
    </row>
    <row r="4" spans="1:8" ht="30.95" customHeight="1">
      <c r="A4" s="23" t="s">
        <v>51</v>
      </c>
      <c r="B4" s="84"/>
      <c r="C4" s="54" t="s">
        <v>47</v>
      </c>
      <c r="D4" s="85"/>
      <c r="E4" s="54" t="s">
        <v>48</v>
      </c>
      <c r="F4" s="85"/>
      <c r="G4" s="225"/>
      <c r="H4" s="226"/>
    </row>
    <row r="5" spans="1:8" ht="30.95" customHeight="1">
      <c r="A5" s="23" t="s">
        <v>53</v>
      </c>
      <c r="B5" s="227"/>
      <c r="C5" s="228"/>
      <c r="D5" s="228"/>
      <c r="E5" s="228"/>
      <c r="F5" s="228"/>
      <c r="G5" s="228"/>
      <c r="H5" s="229"/>
    </row>
    <row r="6" spans="1:8" ht="24.95" customHeight="1">
      <c r="A6" s="230" t="s">
        <v>88</v>
      </c>
      <c r="B6" s="231"/>
      <c r="C6" s="231"/>
      <c r="D6" s="231"/>
      <c r="E6" s="231"/>
      <c r="F6" s="231"/>
      <c r="G6" s="231"/>
      <c r="H6" s="231"/>
    </row>
    <row r="7" spans="1:8" ht="45">
      <c r="A7" s="33" t="s">
        <v>58</v>
      </c>
      <c r="B7" s="33" t="s">
        <v>59</v>
      </c>
      <c r="C7" s="33" t="s">
        <v>89</v>
      </c>
      <c r="D7" s="34" t="s">
        <v>90</v>
      </c>
      <c r="E7" s="34" t="s">
        <v>91</v>
      </c>
      <c r="F7" s="34" t="s">
        <v>92</v>
      </c>
      <c r="G7" s="34" t="s">
        <v>63</v>
      </c>
      <c r="H7" s="34" t="s">
        <v>93</v>
      </c>
    </row>
    <row r="8" spans="1:8">
      <c r="A8" s="224"/>
      <c r="B8" s="221"/>
      <c r="C8" s="221"/>
      <c r="D8" s="221"/>
      <c r="E8" s="221"/>
      <c r="F8" s="221"/>
      <c r="G8" s="87"/>
      <c r="H8" s="6"/>
    </row>
    <row r="9" spans="1:8">
      <c r="A9" s="224"/>
      <c r="B9" s="222"/>
      <c r="C9" s="222"/>
      <c r="D9" s="222"/>
      <c r="E9" s="222"/>
      <c r="F9" s="222"/>
      <c r="G9" s="87"/>
      <c r="H9" s="6"/>
    </row>
    <row r="10" spans="1:8">
      <c r="A10" s="224"/>
      <c r="B10" s="223"/>
      <c r="C10" s="223"/>
      <c r="D10" s="223"/>
      <c r="E10" s="223"/>
      <c r="F10" s="223"/>
      <c r="G10" s="87"/>
      <c r="H10" s="6"/>
    </row>
    <row r="11" spans="1:8">
      <c r="A11" s="224"/>
      <c r="B11" s="221"/>
      <c r="C11" s="221"/>
      <c r="D11" s="221"/>
      <c r="E11" s="221"/>
      <c r="F11" s="221"/>
      <c r="G11" s="87"/>
      <c r="H11" s="6"/>
    </row>
    <row r="12" spans="1:8">
      <c r="A12" s="224"/>
      <c r="B12" s="222"/>
      <c r="C12" s="222"/>
      <c r="D12" s="222"/>
      <c r="E12" s="222"/>
      <c r="F12" s="222"/>
      <c r="G12" s="87"/>
      <c r="H12" s="6"/>
    </row>
    <row r="13" spans="1:8">
      <c r="A13" s="224"/>
      <c r="B13" s="223"/>
      <c r="C13" s="223"/>
      <c r="D13" s="223"/>
      <c r="E13" s="223"/>
      <c r="F13" s="223"/>
      <c r="G13" s="87"/>
      <c r="H13" s="6"/>
    </row>
    <row r="14" spans="1:8">
      <c r="A14" s="224"/>
      <c r="B14" s="221"/>
      <c r="C14" s="221"/>
      <c r="D14" s="221"/>
      <c r="E14" s="221"/>
      <c r="F14" s="221"/>
      <c r="G14" s="87"/>
      <c r="H14" s="6"/>
    </row>
    <row r="15" spans="1:8">
      <c r="A15" s="224"/>
      <c r="B15" s="222"/>
      <c r="C15" s="222"/>
      <c r="D15" s="222"/>
      <c r="E15" s="222"/>
      <c r="F15" s="222"/>
      <c r="G15" s="87"/>
      <c r="H15" s="6"/>
    </row>
    <row r="16" spans="1:8">
      <c r="A16" s="224"/>
      <c r="B16" s="223"/>
      <c r="C16" s="223"/>
      <c r="D16" s="223"/>
      <c r="E16" s="223"/>
      <c r="F16" s="223"/>
      <c r="G16" s="87"/>
      <c r="H16" s="6"/>
    </row>
    <row r="17" spans="1:8">
      <c r="A17" s="224"/>
      <c r="B17" s="221"/>
      <c r="C17" s="221"/>
      <c r="D17" s="221"/>
      <c r="E17" s="221"/>
      <c r="F17" s="221"/>
      <c r="G17" s="87"/>
      <c r="H17" s="6"/>
    </row>
    <row r="18" spans="1:8">
      <c r="A18" s="224"/>
      <c r="B18" s="222"/>
      <c r="C18" s="222"/>
      <c r="D18" s="222"/>
      <c r="E18" s="222"/>
      <c r="F18" s="222"/>
      <c r="G18" s="87"/>
      <c r="H18" s="6"/>
    </row>
    <row r="19" spans="1:8">
      <c r="A19" s="224"/>
      <c r="B19" s="223"/>
      <c r="C19" s="223"/>
      <c r="D19" s="223"/>
      <c r="E19" s="223"/>
      <c r="F19" s="223"/>
      <c r="G19" s="87"/>
      <c r="H19" s="6"/>
    </row>
    <row r="20" spans="1:8">
      <c r="A20" s="224"/>
      <c r="B20" s="221"/>
      <c r="C20" s="221"/>
      <c r="D20" s="221"/>
      <c r="E20" s="221"/>
      <c r="F20" s="221"/>
      <c r="G20" s="87"/>
      <c r="H20" s="6"/>
    </row>
    <row r="21" spans="1:8">
      <c r="A21" s="224"/>
      <c r="B21" s="222"/>
      <c r="C21" s="222"/>
      <c r="D21" s="222"/>
      <c r="E21" s="222"/>
      <c r="F21" s="222"/>
      <c r="G21" s="87"/>
      <c r="H21" s="6"/>
    </row>
    <row r="22" spans="1:8">
      <c r="A22" s="224"/>
      <c r="B22" s="223"/>
      <c r="C22" s="223"/>
      <c r="D22" s="223"/>
      <c r="E22" s="223"/>
      <c r="F22" s="223"/>
      <c r="G22" s="87"/>
      <c r="H22" s="6"/>
    </row>
    <row r="23" spans="1:8">
      <c r="A23" s="224"/>
      <c r="B23" s="221"/>
      <c r="C23" s="221"/>
      <c r="D23" s="221"/>
      <c r="E23" s="221"/>
      <c r="F23" s="221"/>
      <c r="G23" s="87"/>
      <c r="H23" s="6"/>
    </row>
    <row r="24" spans="1:8">
      <c r="A24" s="224"/>
      <c r="B24" s="222"/>
      <c r="C24" s="222"/>
      <c r="D24" s="222"/>
      <c r="E24" s="222"/>
      <c r="F24" s="222"/>
      <c r="G24" s="87"/>
      <c r="H24" s="6"/>
    </row>
    <row r="25" spans="1:8">
      <c r="A25" s="224"/>
      <c r="B25" s="223"/>
      <c r="C25" s="223"/>
      <c r="D25" s="223"/>
      <c r="E25" s="223"/>
      <c r="F25" s="223"/>
      <c r="G25" s="87"/>
      <c r="H25" s="6"/>
    </row>
    <row r="26" spans="1:8">
      <c r="A26" s="224"/>
      <c r="B26" s="221"/>
      <c r="C26" s="221"/>
      <c r="D26" s="221"/>
      <c r="E26" s="221"/>
      <c r="F26" s="221"/>
      <c r="G26" s="87"/>
      <c r="H26" s="6"/>
    </row>
    <row r="27" spans="1:8">
      <c r="A27" s="224"/>
      <c r="B27" s="222"/>
      <c r="C27" s="222"/>
      <c r="D27" s="222"/>
      <c r="E27" s="222"/>
      <c r="F27" s="222"/>
      <c r="G27" s="87"/>
      <c r="H27" s="6"/>
    </row>
    <row r="28" spans="1:8">
      <c r="A28" s="224"/>
      <c r="B28" s="223"/>
      <c r="C28" s="223"/>
      <c r="D28" s="223"/>
      <c r="E28" s="223"/>
      <c r="F28" s="223"/>
      <c r="G28" s="87"/>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c r="A1" s="32" t="s">
        <v>86</v>
      </c>
      <c r="B1" s="227"/>
      <c r="C1" s="228"/>
      <c r="D1" s="228"/>
      <c r="E1" s="228"/>
      <c r="F1" s="228"/>
      <c r="G1" s="228"/>
      <c r="H1" s="228"/>
      <c r="I1" s="228"/>
      <c r="J1" s="229"/>
    </row>
    <row r="2" spans="1:10" ht="30" customHeight="1">
      <c r="A2" s="32" t="s">
        <v>46</v>
      </c>
      <c r="B2" s="84"/>
      <c r="C2" s="54" t="s">
        <v>47</v>
      </c>
      <c r="D2" s="85"/>
      <c r="E2" s="236" t="s">
        <v>48</v>
      </c>
      <c r="F2" s="236"/>
      <c r="G2" s="237"/>
      <c r="H2" s="237"/>
      <c r="I2" s="39"/>
      <c r="J2" s="40"/>
    </row>
    <row r="3" spans="1:10" ht="30" customHeight="1">
      <c r="A3" s="23" t="s">
        <v>94</v>
      </c>
      <c r="B3" s="84"/>
      <c r="C3" s="235"/>
      <c r="D3" s="209"/>
      <c r="E3" s="209"/>
      <c r="F3" s="209"/>
      <c r="G3" s="209"/>
      <c r="H3" s="209"/>
      <c r="I3" s="209"/>
      <c r="J3" s="210"/>
    </row>
    <row r="4" spans="1:10" ht="30" customHeight="1">
      <c r="A4" s="23" t="s">
        <v>51</v>
      </c>
      <c r="B4" s="84"/>
      <c r="C4" s="54" t="s">
        <v>47</v>
      </c>
      <c r="D4" s="85"/>
      <c r="E4" s="236" t="s">
        <v>48</v>
      </c>
      <c r="F4" s="236"/>
      <c r="G4" s="237"/>
      <c r="H4" s="237"/>
      <c r="I4" s="39"/>
      <c r="J4" s="40"/>
    </row>
    <row r="5" spans="1:10" ht="30" customHeight="1">
      <c r="A5" s="23" t="s">
        <v>52</v>
      </c>
      <c r="B5" s="227"/>
      <c r="C5" s="228"/>
      <c r="D5" s="228"/>
      <c r="E5" s="228"/>
      <c r="F5" s="228"/>
      <c r="G5" s="228"/>
      <c r="H5" s="228"/>
      <c r="I5" s="228"/>
      <c r="J5" s="229"/>
    </row>
    <row r="6" spans="1:10" ht="24.95" customHeight="1">
      <c r="A6" s="232" t="s">
        <v>95</v>
      </c>
      <c r="B6" s="233"/>
      <c r="C6" s="233"/>
      <c r="D6" s="233"/>
      <c r="E6" s="233"/>
      <c r="F6" s="233"/>
      <c r="G6" s="233"/>
      <c r="H6" s="233"/>
      <c r="I6" s="233"/>
      <c r="J6" s="234"/>
    </row>
    <row r="7" spans="1:10" ht="45">
      <c r="A7" s="33" t="s">
        <v>58</v>
      </c>
      <c r="B7" s="34" t="s">
        <v>63</v>
      </c>
      <c r="C7" s="34" t="s">
        <v>96</v>
      </c>
      <c r="D7" s="16" t="s">
        <v>97</v>
      </c>
      <c r="E7" s="15" t="s">
        <v>98</v>
      </c>
      <c r="F7" s="16" t="s">
        <v>66</v>
      </c>
      <c r="G7" s="34" t="s">
        <v>67</v>
      </c>
      <c r="H7" s="34" t="s">
        <v>68</v>
      </c>
      <c r="I7" s="34" t="s">
        <v>69</v>
      </c>
      <c r="J7" s="34" t="s">
        <v>70</v>
      </c>
    </row>
    <row r="8" spans="1:10">
      <c r="A8" s="224"/>
      <c r="B8" s="87"/>
      <c r="C8" s="87"/>
      <c r="D8" s="6"/>
      <c r="E8" s="87"/>
      <c r="F8" s="87"/>
      <c r="G8" s="4"/>
      <c r="H8" s="4"/>
      <c r="I8" s="4"/>
      <c r="J8" s="4"/>
    </row>
    <row r="9" spans="1:10">
      <c r="A9" s="224"/>
      <c r="B9" s="87"/>
      <c r="C9" s="87"/>
      <c r="D9" s="6"/>
      <c r="E9" s="87"/>
      <c r="F9" s="87"/>
      <c r="G9" s="4"/>
      <c r="H9" s="4"/>
      <c r="I9" s="4"/>
      <c r="J9" s="4"/>
    </row>
    <row r="10" spans="1:10">
      <c r="A10" s="224"/>
      <c r="B10" s="87"/>
      <c r="C10" s="87"/>
      <c r="D10" s="6"/>
      <c r="E10" s="87"/>
      <c r="F10" s="87"/>
      <c r="G10" s="4"/>
      <c r="H10" s="4"/>
      <c r="I10" s="4"/>
      <c r="J10" s="4"/>
    </row>
    <row r="11" spans="1:10">
      <c r="A11" s="224"/>
      <c r="B11" s="87"/>
      <c r="C11" s="87"/>
      <c r="D11" s="6"/>
      <c r="E11" s="87"/>
      <c r="F11" s="87"/>
      <c r="G11" s="4"/>
      <c r="H11" s="4"/>
      <c r="I11" s="4"/>
      <c r="J11" s="4"/>
    </row>
    <row r="12" spans="1:10">
      <c r="A12" s="224"/>
      <c r="B12" s="87"/>
      <c r="C12" s="87"/>
      <c r="D12" s="6"/>
      <c r="E12" s="87"/>
      <c r="F12" s="87"/>
      <c r="G12" s="4"/>
      <c r="H12" s="4"/>
      <c r="I12" s="4"/>
      <c r="J12" s="4"/>
    </row>
    <row r="13" spans="1:10">
      <c r="A13" s="224"/>
      <c r="B13" s="87"/>
      <c r="C13" s="87"/>
      <c r="D13" s="6"/>
      <c r="E13" s="87"/>
      <c r="F13" s="87"/>
      <c r="G13" s="4"/>
      <c r="H13" s="4"/>
      <c r="I13" s="4"/>
      <c r="J13" s="4"/>
    </row>
    <row r="14" spans="1:10">
      <c r="A14" s="224"/>
      <c r="B14" s="87"/>
      <c r="C14" s="87"/>
      <c r="D14" s="6"/>
      <c r="E14" s="87"/>
      <c r="F14" s="87"/>
      <c r="G14" s="4"/>
      <c r="H14" s="4"/>
      <c r="I14" s="4"/>
      <c r="J14" s="4"/>
    </row>
    <row r="15" spans="1:10">
      <c r="A15" s="224"/>
      <c r="B15" s="87"/>
      <c r="C15" s="87"/>
      <c r="D15" s="6"/>
      <c r="E15" s="87"/>
      <c r="F15" s="87"/>
      <c r="G15" s="4"/>
      <c r="H15" s="4"/>
      <c r="I15" s="4"/>
      <c r="J15" s="4"/>
    </row>
    <row r="16" spans="1:10">
      <c r="A16" s="224"/>
      <c r="B16" s="87"/>
      <c r="C16" s="87"/>
      <c r="D16" s="6"/>
      <c r="E16" s="87"/>
      <c r="F16" s="87"/>
      <c r="G16" s="4"/>
      <c r="H16" s="4"/>
      <c r="I16" s="4"/>
      <c r="J16" s="4"/>
    </row>
    <row r="17" spans="1:10">
      <c r="A17" s="224"/>
      <c r="B17" s="87"/>
      <c r="C17" s="87"/>
      <c r="D17" s="6"/>
      <c r="E17" s="87"/>
      <c r="F17" s="87"/>
      <c r="G17" s="4"/>
      <c r="H17" s="4"/>
      <c r="I17" s="4"/>
      <c r="J17" s="4"/>
    </row>
    <row r="18" spans="1:10">
      <c r="A18" s="224"/>
      <c r="B18" s="87"/>
      <c r="C18" s="87"/>
      <c r="D18" s="6"/>
      <c r="E18" s="87"/>
      <c r="F18" s="87"/>
      <c r="G18" s="4"/>
      <c r="H18" s="4"/>
      <c r="I18" s="4"/>
      <c r="J18" s="4"/>
    </row>
    <row r="19" spans="1:10">
      <c r="A19" s="224"/>
      <c r="B19" s="87"/>
      <c r="C19" s="87"/>
      <c r="D19" s="6"/>
      <c r="E19" s="87"/>
      <c r="F19" s="87"/>
      <c r="G19" s="4"/>
      <c r="H19" s="4"/>
      <c r="I19" s="4"/>
      <c r="J19" s="4"/>
    </row>
    <row r="20" spans="1:10">
      <c r="A20" s="224"/>
      <c r="B20" s="87"/>
      <c r="C20" s="87"/>
      <c r="D20" s="6"/>
      <c r="E20" s="87"/>
      <c r="F20" s="87"/>
      <c r="G20" s="4"/>
      <c r="H20" s="4"/>
      <c r="I20" s="4"/>
      <c r="J20" s="4"/>
    </row>
    <row r="21" spans="1:10">
      <c r="A21" s="224"/>
      <c r="B21" s="87"/>
      <c r="C21" s="87"/>
      <c r="D21" s="6"/>
      <c r="E21" s="87"/>
      <c r="F21" s="87"/>
      <c r="G21" s="4"/>
      <c r="H21" s="4"/>
      <c r="I21" s="4"/>
      <c r="J21" s="4"/>
    </row>
    <row r="22" spans="1:10">
      <c r="A22" s="224"/>
      <c r="B22" s="87"/>
      <c r="C22" s="87"/>
      <c r="D22" s="6"/>
      <c r="E22" s="87"/>
      <c r="F22" s="87"/>
      <c r="G22" s="4"/>
      <c r="H22" s="4"/>
      <c r="I22" s="4"/>
      <c r="J22" s="4"/>
    </row>
    <row r="23" spans="1:10">
      <c r="A23" s="224"/>
      <c r="B23" s="87"/>
      <c r="C23" s="87"/>
      <c r="D23" s="6"/>
      <c r="E23" s="87"/>
      <c r="F23" s="87"/>
      <c r="G23" s="4"/>
      <c r="H23" s="4"/>
      <c r="I23" s="4"/>
      <c r="J23" s="4"/>
    </row>
    <row r="24" spans="1:10">
      <c r="A24" s="224"/>
      <c r="B24" s="87"/>
      <c r="C24" s="87"/>
      <c r="D24" s="6"/>
      <c r="E24" s="87"/>
      <c r="F24" s="87"/>
      <c r="G24" s="4"/>
      <c r="H24" s="4"/>
      <c r="I24" s="4"/>
      <c r="J24" s="4"/>
    </row>
    <row r="25" spans="1:10">
      <c r="A25" s="224"/>
      <c r="B25" s="87"/>
      <c r="C25" s="87"/>
      <c r="D25" s="6"/>
      <c r="E25" s="87"/>
      <c r="F25" s="87"/>
      <c r="G25" s="4"/>
      <c r="H25" s="4"/>
      <c r="I25" s="4"/>
      <c r="J25" s="4"/>
    </row>
    <row r="26" spans="1:10">
      <c r="A26" s="224"/>
      <c r="B26" s="87"/>
      <c r="C26" s="87"/>
      <c r="D26" s="6"/>
      <c r="E26" s="87"/>
      <c r="F26" s="87"/>
      <c r="G26" s="4"/>
      <c r="H26" s="4"/>
      <c r="I26" s="4"/>
      <c r="J26" s="4"/>
    </row>
    <row r="27" spans="1:10">
      <c r="A27" s="224"/>
      <c r="B27" s="87"/>
      <c r="C27" s="87"/>
      <c r="D27" s="6"/>
      <c r="E27" s="87"/>
      <c r="F27" s="87"/>
      <c r="G27" s="4"/>
      <c r="H27" s="4"/>
      <c r="I27" s="4"/>
      <c r="J27" s="4"/>
    </row>
    <row r="28" spans="1:10">
      <c r="A28" s="224"/>
      <c r="B28" s="87"/>
      <c r="C28" s="87"/>
      <c r="D28" s="6"/>
      <c r="E28" s="87"/>
      <c r="F28" s="87"/>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3" zoomScale="84" zoomScaleNormal="84" workbookViewId="0">
      <selection activeCell="A21" sqref="A21"/>
    </sheetView>
  </sheetViews>
  <sheetFormatPr defaultColWidth="11.42578125" defaultRowHeight="79.5" customHeight="1"/>
  <cols>
    <col min="1" max="1" width="238.42578125" style="73" customWidth="1"/>
    <col min="2" max="2" width="11.42578125" style="73"/>
    <col min="3" max="3" width="25" style="73" customWidth="1"/>
    <col min="4" max="256" width="11.42578125" style="73"/>
    <col min="257" max="257" width="179.85546875" style="73" customWidth="1"/>
    <col min="258" max="512" width="11.42578125" style="73"/>
    <col min="513" max="513" width="179.85546875" style="73" customWidth="1"/>
    <col min="514" max="768" width="11.42578125" style="73"/>
    <col min="769" max="769" width="179.85546875" style="73" customWidth="1"/>
    <col min="770" max="1024" width="11.42578125" style="73"/>
    <col min="1025" max="1025" width="179.85546875" style="73" customWidth="1"/>
    <col min="1026" max="1280" width="11.42578125" style="73"/>
    <col min="1281" max="1281" width="179.85546875" style="73" customWidth="1"/>
    <col min="1282" max="1536" width="11.42578125" style="73"/>
    <col min="1537" max="1537" width="179.85546875" style="73" customWidth="1"/>
    <col min="1538" max="1792" width="11.42578125" style="73"/>
    <col min="1793" max="1793" width="179.85546875" style="73" customWidth="1"/>
    <col min="1794" max="2048" width="11.42578125" style="73"/>
    <col min="2049" max="2049" width="179.85546875" style="73" customWidth="1"/>
    <col min="2050" max="2304" width="11.42578125" style="73"/>
    <col min="2305" max="2305" width="179.85546875" style="73" customWidth="1"/>
    <col min="2306" max="2560" width="11.42578125" style="73"/>
    <col min="2561" max="2561" width="179.85546875" style="73" customWidth="1"/>
    <col min="2562" max="2816" width="11.42578125" style="73"/>
    <col min="2817" max="2817" width="179.85546875" style="73" customWidth="1"/>
    <col min="2818" max="3072" width="11.42578125" style="73"/>
    <col min="3073" max="3073" width="179.85546875" style="73" customWidth="1"/>
    <col min="3074" max="3328" width="11.42578125" style="73"/>
    <col min="3329" max="3329" width="179.85546875" style="73" customWidth="1"/>
    <col min="3330" max="3584" width="11.42578125" style="73"/>
    <col min="3585" max="3585" width="179.85546875" style="73" customWidth="1"/>
    <col min="3586" max="3840" width="11.42578125" style="73"/>
    <col min="3841" max="3841" width="179.85546875" style="73" customWidth="1"/>
    <col min="3842" max="4096" width="11.42578125" style="73"/>
    <col min="4097" max="4097" width="179.85546875" style="73" customWidth="1"/>
    <col min="4098" max="4352" width="11.42578125" style="73"/>
    <col min="4353" max="4353" width="179.85546875" style="73" customWidth="1"/>
    <col min="4354" max="4608" width="11.42578125" style="73"/>
    <col min="4609" max="4609" width="179.85546875" style="73" customWidth="1"/>
    <col min="4610" max="4864" width="11.42578125" style="73"/>
    <col min="4865" max="4865" width="179.85546875" style="73" customWidth="1"/>
    <col min="4866" max="5120" width="11.42578125" style="73"/>
    <col min="5121" max="5121" width="179.85546875" style="73" customWidth="1"/>
    <col min="5122" max="5376" width="11.42578125" style="73"/>
    <col min="5377" max="5377" width="179.85546875" style="73" customWidth="1"/>
    <col min="5378" max="5632" width="11.42578125" style="73"/>
    <col min="5633" max="5633" width="179.85546875" style="73" customWidth="1"/>
    <col min="5634" max="5888" width="11.42578125" style="73"/>
    <col min="5889" max="5889" width="179.85546875" style="73" customWidth="1"/>
    <col min="5890" max="6144" width="11.42578125" style="73"/>
    <col min="6145" max="6145" width="179.85546875" style="73" customWidth="1"/>
    <col min="6146" max="6400" width="11.42578125" style="73"/>
    <col min="6401" max="6401" width="179.85546875" style="73" customWidth="1"/>
    <col min="6402" max="6656" width="11.42578125" style="73"/>
    <col min="6657" max="6657" width="179.85546875" style="73" customWidth="1"/>
    <col min="6658" max="6912" width="11.42578125" style="73"/>
    <col min="6913" max="6913" width="179.85546875" style="73" customWidth="1"/>
    <col min="6914" max="7168" width="11.42578125" style="73"/>
    <col min="7169" max="7169" width="179.85546875" style="73" customWidth="1"/>
    <col min="7170" max="7424" width="11.42578125" style="73"/>
    <col min="7425" max="7425" width="179.85546875" style="73" customWidth="1"/>
    <col min="7426" max="7680" width="11.42578125" style="73"/>
    <col min="7681" max="7681" width="179.85546875" style="73" customWidth="1"/>
    <col min="7682" max="7936" width="11.42578125" style="73"/>
    <col min="7937" max="7937" width="179.85546875" style="73" customWidth="1"/>
    <col min="7938" max="8192" width="11.42578125" style="73"/>
    <col min="8193" max="8193" width="179.85546875" style="73" customWidth="1"/>
    <col min="8194" max="8448" width="11.42578125" style="73"/>
    <col min="8449" max="8449" width="179.85546875" style="73" customWidth="1"/>
    <col min="8450" max="8704" width="11.42578125" style="73"/>
    <col min="8705" max="8705" width="179.85546875" style="73" customWidth="1"/>
    <col min="8706" max="8960" width="11.42578125" style="73"/>
    <col min="8961" max="8961" width="179.85546875" style="73" customWidth="1"/>
    <col min="8962" max="9216" width="11.42578125" style="73"/>
    <col min="9217" max="9217" width="179.85546875" style="73" customWidth="1"/>
    <col min="9218" max="9472" width="11.42578125" style="73"/>
    <col min="9473" max="9473" width="179.85546875" style="73" customWidth="1"/>
    <col min="9474" max="9728" width="11.42578125" style="73"/>
    <col min="9729" max="9729" width="179.85546875" style="73" customWidth="1"/>
    <col min="9730" max="9984" width="11.42578125" style="73"/>
    <col min="9985" max="9985" width="179.85546875" style="73" customWidth="1"/>
    <col min="9986" max="10240" width="11.42578125" style="73"/>
    <col min="10241" max="10241" width="179.85546875" style="73" customWidth="1"/>
    <col min="10242" max="10496" width="11.42578125" style="73"/>
    <col min="10497" max="10497" width="179.85546875" style="73" customWidth="1"/>
    <col min="10498" max="10752" width="11.42578125" style="73"/>
    <col min="10753" max="10753" width="179.85546875" style="73" customWidth="1"/>
    <col min="10754" max="11008" width="11.42578125" style="73"/>
    <col min="11009" max="11009" width="179.85546875" style="73" customWidth="1"/>
    <col min="11010" max="11264" width="11.42578125" style="73"/>
    <col min="11265" max="11265" width="179.85546875" style="73" customWidth="1"/>
    <col min="11266" max="11520" width="11.42578125" style="73"/>
    <col min="11521" max="11521" width="179.85546875" style="73" customWidth="1"/>
    <col min="11522" max="11776" width="11.42578125" style="73"/>
    <col min="11777" max="11777" width="179.85546875" style="73" customWidth="1"/>
    <col min="11778" max="12032" width="11.42578125" style="73"/>
    <col min="12033" max="12033" width="179.85546875" style="73" customWidth="1"/>
    <col min="12034" max="12288" width="11.42578125" style="73"/>
    <col min="12289" max="12289" width="179.85546875" style="73" customWidth="1"/>
    <col min="12290" max="12544" width="11.42578125" style="73"/>
    <col min="12545" max="12545" width="179.85546875" style="73" customWidth="1"/>
    <col min="12546" max="12800" width="11.42578125" style="73"/>
    <col min="12801" max="12801" width="179.85546875" style="73" customWidth="1"/>
    <col min="12802" max="13056" width="11.42578125" style="73"/>
    <col min="13057" max="13057" width="179.85546875" style="73" customWidth="1"/>
    <col min="13058" max="13312" width="11.42578125" style="73"/>
    <col min="13313" max="13313" width="179.85546875" style="73" customWidth="1"/>
    <col min="13314" max="13568" width="11.42578125" style="73"/>
    <col min="13569" max="13569" width="179.85546875" style="73" customWidth="1"/>
    <col min="13570" max="13824" width="11.42578125" style="73"/>
    <col min="13825" max="13825" width="179.85546875" style="73" customWidth="1"/>
    <col min="13826" max="14080" width="11.42578125" style="73"/>
    <col min="14081" max="14081" width="179.85546875" style="73" customWidth="1"/>
    <col min="14082" max="14336" width="11.42578125" style="73"/>
    <col min="14337" max="14337" width="179.85546875" style="73" customWidth="1"/>
    <col min="14338" max="14592" width="11.42578125" style="73"/>
    <col min="14593" max="14593" width="179.85546875" style="73" customWidth="1"/>
    <col min="14594" max="14848" width="11.42578125" style="73"/>
    <col min="14849" max="14849" width="179.85546875" style="73" customWidth="1"/>
    <col min="14850" max="15104" width="11.42578125" style="73"/>
    <col min="15105" max="15105" width="179.85546875" style="73" customWidth="1"/>
    <col min="15106" max="15360" width="11.42578125" style="73"/>
    <col min="15361" max="15361" width="179.85546875" style="73" customWidth="1"/>
    <col min="15362" max="15616" width="11.42578125" style="73"/>
    <col min="15617" max="15617" width="179.85546875" style="73" customWidth="1"/>
    <col min="15618" max="15872" width="11.42578125" style="73"/>
    <col min="15873" max="15873" width="179.85546875" style="73" customWidth="1"/>
    <col min="15874" max="16128" width="11.42578125" style="73"/>
    <col min="16129" max="16129" width="179.85546875" style="73" customWidth="1"/>
    <col min="16130" max="16384" width="11.42578125" style="73"/>
  </cols>
  <sheetData>
    <row r="1" spans="1:7" ht="126" customHeight="1" thickBot="1">
      <c r="A1" s="94" t="s">
        <v>236</v>
      </c>
    </row>
    <row r="2" spans="1:7" ht="54.75" customHeight="1" thickBot="1">
      <c r="A2" s="93" t="s">
        <v>99</v>
      </c>
    </row>
    <row r="3" spans="1:7" ht="126.75" thickBot="1">
      <c r="A3" s="82" t="s">
        <v>233</v>
      </c>
    </row>
    <row r="4" spans="1:7" ht="228.75" thickBot="1">
      <c r="A4" s="81" t="s">
        <v>234</v>
      </c>
    </row>
    <row r="5" spans="1:7" ht="116.25" customHeight="1" thickBot="1">
      <c r="A5" s="79" t="s">
        <v>226</v>
      </c>
    </row>
    <row r="6" spans="1:7" ht="150.94999999999999" customHeight="1" thickBot="1">
      <c r="A6" s="80" t="s">
        <v>231</v>
      </c>
    </row>
    <row r="7" spans="1:7" ht="67.5" customHeight="1" thickBot="1">
      <c r="A7" s="80" t="s">
        <v>227</v>
      </c>
    </row>
    <row r="8" spans="1:7" ht="145.5" customHeight="1" thickBot="1">
      <c r="A8" s="79" t="s">
        <v>228</v>
      </c>
      <c r="C8" s="238"/>
      <c r="D8" s="238"/>
      <c r="E8" s="238"/>
      <c r="F8" s="238"/>
      <c r="G8" s="238"/>
    </row>
    <row r="9" spans="1:7" ht="409.5" customHeight="1">
      <c r="A9" s="239" t="s">
        <v>235</v>
      </c>
      <c r="C9" s="88"/>
      <c r="D9" s="88"/>
      <c r="E9" s="88"/>
      <c r="F9" s="88"/>
      <c r="G9" s="88"/>
    </row>
    <row r="10" spans="1:7" ht="95.1" customHeight="1" thickBot="1">
      <c r="A10" s="240"/>
      <c r="C10" s="88"/>
      <c r="D10" s="88"/>
      <c r="E10" s="88"/>
      <c r="F10" s="88"/>
      <c r="G10" s="88"/>
    </row>
    <row r="11" spans="1:7" ht="29.25" customHeight="1">
      <c r="A11" s="75" t="s">
        <v>100</v>
      </c>
      <c r="C11" s="88"/>
      <c r="D11" s="88"/>
      <c r="E11" s="88"/>
      <c r="F11" s="88"/>
      <c r="G11" s="88"/>
    </row>
    <row r="12" spans="1:7" ht="356.1" customHeight="1" thickBot="1">
      <c r="A12" s="95" t="s">
        <v>101</v>
      </c>
      <c r="C12" s="88"/>
      <c r="D12" s="88"/>
      <c r="E12" s="88"/>
      <c r="F12" s="88"/>
      <c r="G12" s="88"/>
    </row>
    <row r="13" spans="1:7" ht="54" customHeight="1" thickBot="1">
      <c r="A13" s="75" t="s">
        <v>102</v>
      </c>
    </row>
    <row r="14" spans="1:7" ht="57" customHeight="1">
      <c r="A14" s="89" t="s">
        <v>103</v>
      </c>
    </row>
    <row r="15" spans="1:7" ht="40.5" customHeight="1">
      <c r="A15" s="76" t="s">
        <v>104</v>
      </c>
    </row>
    <row r="16" spans="1:7" ht="19.5" customHeight="1">
      <c r="A16" s="76" t="s">
        <v>105</v>
      </c>
    </row>
    <row r="17" spans="1:1" ht="25.5" customHeight="1">
      <c r="A17" s="76" t="s">
        <v>106</v>
      </c>
    </row>
    <row r="18" spans="1:1" ht="23.25" customHeight="1">
      <c r="A18" s="76" t="s">
        <v>107</v>
      </c>
    </row>
    <row r="19" spans="1:1" ht="21" customHeight="1">
      <c r="A19" s="76" t="s">
        <v>108</v>
      </c>
    </row>
    <row r="20" spans="1:1" ht="24.75" customHeight="1">
      <c r="A20" s="76" t="s">
        <v>109</v>
      </c>
    </row>
    <row r="21" spans="1:1" ht="51.95" customHeight="1">
      <c r="A21" s="76" t="s">
        <v>110</v>
      </c>
    </row>
    <row r="22" spans="1:1" ht="26.25" customHeight="1">
      <c r="A22" s="76" t="s">
        <v>111</v>
      </c>
    </row>
    <row r="23" spans="1:1" ht="23.25" customHeight="1">
      <c r="A23" s="76" t="s">
        <v>112</v>
      </c>
    </row>
    <row r="24" spans="1:1" ht="23.1" customHeight="1" thickBot="1">
      <c r="A24" s="76"/>
    </row>
    <row r="25" spans="1:1" ht="59.25" customHeight="1" thickBot="1">
      <c r="A25" s="74" t="s">
        <v>113</v>
      </c>
    </row>
    <row r="26" spans="1:1" ht="30">
      <c r="A26" s="77" t="s">
        <v>114</v>
      </c>
    </row>
    <row r="27" spans="1:1" ht="30">
      <c r="A27" s="76" t="s">
        <v>115</v>
      </c>
    </row>
    <row r="28" spans="1:1" ht="30">
      <c r="A28" s="76" t="s">
        <v>116</v>
      </c>
    </row>
    <row r="29" spans="1:1" ht="30">
      <c r="A29" s="76" t="s">
        <v>117</v>
      </c>
    </row>
    <row r="30" spans="1:1" ht="30">
      <c r="A30" s="76" t="s">
        <v>118</v>
      </c>
    </row>
    <row r="31" spans="1:1" ht="30">
      <c r="A31" s="76" t="s">
        <v>119</v>
      </c>
    </row>
    <row r="32" spans="1:1" ht="30">
      <c r="A32" s="76" t="s">
        <v>120</v>
      </c>
    </row>
    <row r="33" spans="1:1" ht="30">
      <c r="A33" s="76" t="s">
        <v>121</v>
      </c>
    </row>
    <row r="34" spans="1:1" ht="30">
      <c r="A34" s="76" t="s">
        <v>122</v>
      </c>
    </row>
    <row r="35" spans="1:1" ht="30">
      <c r="A35" s="76" t="s">
        <v>123</v>
      </c>
    </row>
    <row r="36" spans="1:1" ht="39" customHeight="1">
      <c r="A36" s="76" t="s">
        <v>232</v>
      </c>
    </row>
    <row r="37" spans="1:1" ht="30">
      <c r="A37" s="76" t="s">
        <v>124</v>
      </c>
    </row>
    <row r="38" spans="1:1" ht="30">
      <c r="A38" s="76" t="s">
        <v>125</v>
      </c>
    </row>
    <row r="39" spans="1:1" ht="30">
      <c r="A39" s="76" t="s">
        <v>126</v>
      </c>
    </row>
    <row r="40" spans="1:1" ht="30">
      <c r="A40" s="76" t="s">
        <v>127</v>
      </c>
    </row>
    <row r="41" spans="1:1" ht="30">
      <c r="A41" s="76" t="s">
        <v>128</v>
      </c>
    </row>
    <row r="42" spans="1:1" ht="30.75" thickBot="1">
      <c r="A42" s="78" t="s">
        <v>129</v>
      </c>
    </row>
    <row r="43" spans="1:1" ht="42" customHeight="1"/>
  </sheetData>
  <mergeCells count="2">
    <mergeCell ref="C8:G8"/>
    <mergeCell ref="A9: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04"/>
  <sheetViews>
    <sheetView tabSelected="1" view="pageBreakPreview" topLeftCell="B9" zoomScale="90" zoomScaleNormal="30" zoomScaleSheetLayoutView="90" workbookViewId="0">
      <pane ySplit="1" topLeftCell="A49" activePane="bottomLeft" state="frozen"/>
      <selection activeCell="K9" sqref="K9"/>
      <selection pane="bottomLeft" activeCell="F54" sqref="F54:F56"/>
    </sheetView>
  </sheetViews>
  <sheetFormatPr defaultColWidth="9.140625" defaultRowHeight="14.25"/>
  <cols>
    <col min="1" max="1" width="9.140625" style="98"/>
    <col min="2" max="2" width="38.42578125" style="98" customWidth="1"/>
    <col min="3" max="3" width="31.28515625" style="98" customWidth="1"/>
    <col min="4" max="4" width="25.7109375" style="98" customWidth="1"/>
    <col min="5" max="5" width="24.28515625" style="98" customWidth="1"/>
    <col min="6" max="6" width="49" style="98" customWidth="1"/>
    <col min="7" max="7" width="59.85546875" style="98" customWidth="1"/>
    <col min="8" max="8" width="40.140625" style="71" customWidth="1"/>
    <col min="9" max="9" width="31.140625" style="98" customWidth="1"/>
    <col min="10" max="10" width="8.5703125" style="98" customWidth="1"/>
    <col min="11" max="11" width="8.140625" style="98" customWidth="1"/>
    <col min="12" max="12" width="9.7109375" style="98" customWidth="1"/>
    <col min="13" max="13" width="10.85546875" style="98" customWidth="1"/>
    <col min="14" max="14" width="12.7109375" style="98" customWidth="1"/>
    <col min="15" max="15" width="42.7109375" style="98" customWidth="1"/>
    <col min="16" max="16" width="35.5703125" style="98" customWidth="1"/>
    <col min="17" max="17" width="22" style="98" customWidth="1"/>
    <col min="18" max="18" width="36.7109375" style="98" customWidth="1"/>
    <col min="19" max="19" width="16.42578125" style="98" customWidth="1"/>
    <col min="20" max="23" width="13.7109375" style="98" customWidth="1"/>
    <col min="24" max="16384" width="9.140625" style="70"/>
  </cols>
  <sheetData>
    <row r="1" spans="1:23" ht="12.75" hidden="1" customHeight="1">
      <c r="A1" s="292" t="s">
        <v>130</v>
      </c>
      <c r="B1" s="292"/>
      <c r="C1" s="292"/>
      <c r="D1" s="292"/>
      <c r="E1" s="292"/>
      <c r="F1" s="292"/>
      <c r="G1" s="292"/>
      <c r="H1" s="292"/>
      <c r="I1" s="292"/>
      <c r="J1" s="292"/>
      <c r="K1" s="292"/>
      <c r="L1" s="292"/>
      <c r="M1" s="292"/>
      <c r="N1" s="292"/>
      <c r="O1" s="292"/>
      <c r="P1" s="292"/>
      <c r="Q1" s="292"/>
      <c r="R1" s="292"/>
      <c r="S1" s="292"/>
      <c r="T1" s="292"/>
      <c r="U1" s="292"/>
      <c r="V1" s="292"/>
      <c r="W1" s="292"/>
    </row>
    <row r="2" spans="1:23" ht="43.5" hidden="1" customHeight="1" thickBot="1">
      <c r="A2" s="292"/>
      <c r="B2" s="292"/>
      <c r="C2" s="292"/>
      <c r="D2" s="292"/>
      <c r="E2" s="292"/>
      <c r="F2" s="292"/>
      <c r="G2" s="292"/>
      <c r="H2" s="292"/>
      <c r="I2" s="292"/>
      <c r="J2" s="292"/>
      <c r="K2" s="292"/>
      <c r="L2" s="292"/>
      <c r="M2" s="292"/>
      <c r="N2" s="292"/>
      <c r="O2" s="292"/>
      <c r="P2" s="292"/>
      <c r="Q2" s="292"/>
      <c r="R2" s="292"/>
      <c r="S2" s="292"/>
      <c r="T2" s="292"/>
      <c r="U2" s="292"/>
      <c r="V2" s="292"/>
      <c r="W2" s="292"/>
    </row>
    <row r="3" spans="1:23" ht="48.75" hidden="1" customHeight="1" thickBot="1">
      <c r="A3" s="292" t="s">
        <v>131</v>
      </c>
      <c r="B3" s="292"/>
      <c r="C3" s="292"/>
      <c r="D3" s="292"/>
      <c r="E3" s="295"/>
      <c r="F3" s="295"/>
      <c r="G3" s="295"/>
      <c r="H3" s="295"/>
      <c r="I3" s="295"/>
      <c r="J3" s="296" t="s">
        <v>132</v>
      </c>
      <c r="K3" s="296"/>
      <c r="L3" s="296"/>
      <c r="M3" s="296"/>
      <c r="N3" s="295"/>
      <c r="O3" s="295"/>
      <c r="P3" s="295"/>
      <c r="Q3" s="296" t="s">
        <v>133</v>
      </c>
      <c r="R3" s="296"/>
      <c r="S3" s="296"/>
      <c r="T3" s="274"/>
      <c r="U3" s="274"/>
      <c r="V3" s="274"/>
      <c r="W3" s="274"/>
    </row>
    <row r="4" spans="1:23" ht="6.95" hidden="1" customHeight="1">
      <c r="A4" s="151"/>
      <c r="B4" s="151"/>
      <c r="C4" s="151"/>
      <c r="D4" s="151"/>
      <c r="E4" s="142"/>
      <c r="F4" s="142"/>
      <c r="G4" s="142"/>
      <c r="H4" s="142"/>
      <c r="I4" s="142"/>
      <c r="J4" s="142"/>
      <c r="K4" s="142"/>
      <c r="L4" s="142"/>
      <c r="M4" s="142"/>
      <c r="N4" s="142"/>
      <c r="O4" s="142"/>
      <c r="P4" s="294" t="s">
        <v>134</v>
      </c>
      <c r="Q4" s="294"/>
      <c r="R4" s="274" t="s">
        <v>135</v>
      </c>
      <c r="S4" s="274"/>
      <c r="T4" s="274"/>
      <c r="U4" s="274"/>
      <c r="V4" s="274"/>
      <c r="W4" s="274"/>
    </row>
    <row r="5" spans="1:23" ht="30" hidden="1" customHeight="1">
      <c r="A5" s="293" t="s">
        <v>136</v>
      </c>
      <c r="B5" s="293"/>
      <c r="C5" s="293"/>
      <c r="D5" s="293"/>
      <c r="E5" s="293"/>
      <c r="F5" s="293"/>
      <c r="G5" s="293"/>
      <c r="H5" s="293"/>
      <c r="I5" s="293"/>
      <c r="J5" s="293"/>
      <c r="K5" s="293"/>
      <c r="L5" s="293"/>
      <c r="M5" s="293"/>
      <c r="N5" s="293"/>
      <c r="O5" s="274"/>
      <c r="P5" s="274"/>
      <c r="Q5" s="274"/>
      <c r="R5" s="274"/>
      <c r="S5" s="274"/>
      <c r="T5" s="274"/>
      <c r="U5" s="274"/>
      <c r="V5" s="274"/>
      <c r="W5" s="274"/>
    </row>
    <row r="6" spans="1:23" ht="30" hidden="1" customHeight="1">
      <c r="A6" s="293" t="s">
        <v>137</v>
      </c>
      <c r="B6" s="293"/>
      <c r="C6" s="293"/>
      <c r="D6" s="293"/>
      <c r="E6" s="293"/>
      <c r="F6" s="293"/>
      <c r="G6" s="293"/>
      <c r="H6" s="293"/>
      <c r="I6" s="293"/>
      <c r="J6" s="293"/>
      <c r="K6" s="293"/>
      <c r="L6" s="293"/>
      <c r="M6" s="293"/>
      <c r="N6" s="293"/>
      <c r="O6" s="141" t="s">
        <v>47</v>
      </c>
      <c r="P6" s="130"/>
      <c r="Q6" s="141" t="s">
        <v>48</v>
      </c>
      <c r="R6" s="274"/>
      <c r="S6" s="274"/>
      <c r="T6" s="274"/>
      <c r="U6" s="274"/>
      <c r="V6" s="274"/>
      <c r="W6" s="274"/>
    </row>
    <row r="7" spans="1:23" ht="30" hidden="1" customHeight="1" thickBot="1">
      <c r="A7" s="294" t="s">
        <v>138</v>
      </c>
      <c r="B7" s="294"/>
      <c r="C7" s="294"/>
      <c r="D7" s="294"/>
      <c r="E7" s="294"/>
      <c r="F7" s="294"/>
      <c r="G7" s="294"/>
      <c r="H7" s="294"/>
      <c r="I7" s="294"/>
      <c r="J7" s="294"/>
      <c r="K7" s="294"/>
      <c r="L7" s="294"/>
      <c r="M7" s="294"/>
      <c r="N7" s="294"/>
      <c r="O7" s="141" t="s">
        <v>47</v>
      </c>
      <c r="P7" s="130"/>
      <c r="Q7" s="141" t="s">
        <v>48</v>
      </c>
      <c r="R7" s="274"/>
      <c r="S7" s="274"/>
      <c r="T7" s="274"/>
      <c r="U7" s="274"/>
      <c r="V7" s="274"/>
      <c r="W7" s="274"/>
    </row>
    <row r="8" spans="1:23" ht="33.75" hidden="1" customHeight="1">
      <c r="A8" s="290" t="s">
        <v>139</v>
      </c>
      <c r="B8" s="290"/>
      <c r="C8" s="290"/>
      <c r="D8" s="290"/>
      <c r="E8" s="290"/>
      <c r="F8" s="290"/>
      <c r="G8" s="290"/>
      <c r="H8" s="290"/>
      <c r="I8" s="290"/>
      <c r="J8" s="290"/>
      <c r="K8" s="290"/>
      <c r="L8" s="290"/>
      <c r="M8" s="290"/>
      <c r="N8" s="290"/>
      <c r="O8" s="302" t="s">
        <v>140</v>
      </c>
      <c r="P8" s="302"/>
      <c r="Q8" s="302"/>
      <c r="R8" s="302"/>
      <c r="S8" s="302"/>
      <c r="T8" s="302"/>
      <c r="U8" s="302"/>
      <c r="V8" s="302"/>
      <c r="W8" s="302"/>
    </row>
    <row r="9" spans="1:23" s="96" customFormat="1" ht="123.75" customHeight="1">
      <c r="A9" s="103" t="s">
        <v>141</v>
      </c>
      <c r="B9" s="103" t="s">
        <v>142</v>
      </c>
      <c r="C9" s="103" t="s">
        <v>143</v>
      </c>
      <c r="D9" s="103" t="s">
        <v>144</v>
      </c>
      <c r="E9" s="103" t="s">
        <v>145</v>
      </c>
      <c r="F9" s="103" t="s">
        <v>58</v>
      </c>
      <c r="G9" s="103" t="s">
        <v>146</v>
      </c>
      <c r="H9" s="104" t="s">
        <v>147</v>
      </c>
      <c r="I9" s="103" t="s">
        <v>148</v>
      </c>
      <c r="J9" s="105" t="s">
        <v>149</v>
      </c>
      <c r="K9" s="105" t="s">
        <v>150</v>
      </c>
      <c r="L9" s="105" t="s">
        <v>230</v>
      </c>
      <c r="M9" s="106" t="s">
        <v>151</v>
      </c>
      <c r="N9" s="107" t="s">
        <v>152</v>
      </c>
      <c r="O9" s="101" t="s">
        <v>153</v>
      </c>
      <c r="P9" s="101" t="s">
        <v>154</v>
      </c>
      <c r="Q9" s="101" t="s">
        <v>155</v>
      </c>
      <c r="R9" s="101" t="s">
        <v>156</v>
      </c>
      <c r="S9" s="101" t="s">
        <v>157</v>
      </c>
      <c r="T9" s="101" t="s">
        <v>237</v>
      </c>
      <c r="U9" s="101" t="s">
        <v>238</v>
      </c>
      <c r="V9" s="101" t="s">
        <v>239</v>
      </c>
      <c r="W9" s="101" t="s">
        <v>240</v>
      </c>
    </row>
    <row r="10" spans="1:23" s="97" customFormat="1" ht="14.25" customHeight="1">
      <c r="A10" s="257">
        <v>1</v>
      </c>
      <c r="B10" s="257" t="s">
        <v>161</v>
      </c>
      <c r="C10" s="257" t="s">
        <v>302</v>
      </c>
      <c r="D10" s="257" t="s">
        <v>302</v>
      </c>
      <c r="E10" s="257" t="s">
        <v>259</v>
      </c>
      <c r="F10" s="257" t="s">
        <v>305</v>
      </c>
      <c r="G10" s="257" t="s">
        <v>276</v>
      </c>
      <c r="H10" s="291">
        <v>291734336</v>
      </c>
      <c r="I10" s="257" t="s">
        <v>556</v>
      </c>
      <c r="J10" s="257" t="s">
        <v>244</v>
      </c>
      <c r="K10" s="257" t="s">
        <v>170</v>
      </c>
      <c r="L10" s="257" t="s">
        <v>447</v>
      </c>
      <c r="M10" s="257" t="s">
        <v>170</v>
      </c>
      <c r="N10" s="257" t="s">
        <v>170</v>
      </c>
      <c r="O10" s="256" t="s">
        <v>277</v>
      </c>
      <c r="P10" s="284" t="s">
        <v>306</v>
      </c>
      <c r="Q10" s="284" t="s">
        <v>307</v>
      </c>
      <c r="R10" s="136"/>
      <c r="S10" s="128" t="s">
        <v>304</v>
      </c>
      <c r="T10" s="129"/>
      <c r="U10" s="129"/>
      <c r="V10" s="129"/>
      <c r="W10" s="129"/>
    </row>
    <row r="11" spans="1:23" s="97" customFormat="1">
      <c r="A11" s="258"/>
      <c r="B11" s="258"/>
      <c r="C11" s="258"/>
      <c r="D11" s="258"/>
      <c r="E11" s="258"/>
      <c r="F11" s="258"/>
      <c r="G11" s="258"/>
      <c r="H11" s="281"/>
      <c r="I11" s="258"/>
      <c r="J11" s="258"/>
      <c r="K11" s="258"/>
      <c r="L11" s="258"/>
      <c r="M11" s="258"/>
      <c r="N11" s="258"/>
      <c r="O11" s="256"/>
      <c r="P11" s="284"/>
      <c r="Q11" s="284"/>
      <c r="R11" s="136" t="s">
        <v>278</v>
      </c>
      <c r="S11" s="119">
        <f>200+896</f>
        <v>1096</v>
      </c>
      <c r="T11" s="129">
        <f>100+900</f>
        <v>1000</v>
      </c>
      <c r="U11" s="129">
        <f>100+900</f>
        <v>1000</v>
      </c>
      <c r="V11" s="129">
        <f>200+900</f>
        <v>1100</v>
      </c>
      <c r="W11" s="129">
        <f>400+900</f>
        <v>1300</v>
      </c>
    </row>
    <row r="12" spans="1:23" s="97" customFormat="1">
      <c r="A12" s="258"/>
      <c r="B12" s="258"/>
      <c r="C12" s="258"/>
      <c r="D12" s="258"/>
      <c r="E12" s="258"/>
      <c r="F12" s="258"/>
      <c r="G12" s="258"/>
      <c r="H12" s="281"/>
      <c r="I12" s="258"/>
      <c r="J12" s="258"/>
      <c r="K12" s="258"/>
      <c r="L12" s="258"/>
      <c r="M12" s="258"/>
      <c r="N12" s="258"/>
      <c r="O12" s="256"/>
      <c r="P12" s="284"/>
      <c r="Q12" s="284"/>
      <c r="R12" s="285" t="s">
        <v>279</v>
      </c>
      <c r="S12" s="288">
        <f>48+250</f>
        <v>298</v>
      </c>
      <c r="T12" s="283">
        <f>18+260</f>
        <v>278</v>
      </c>
      <c r="U12" s="283">
        <v>260</v>
      </c>
      <c r="V12" s="283">
        <v>260</v>
      </c>
      <c r="W12" s="283">
        <v>260</v>
      </c>
    </row>
    <row r="13" spans="1:23" s="97" customFormat="1">
      <c r="A13" s="258"/>
      <c r="B13" s="258"/>
      <c r="C13" s="258"/>
      <c r="D13" s="258"/>
      <c r="E13" s="258"/>
      <c r="F13" s="258"/>
      <c r="G13" s="258"/>
      <c r="H13" s="281"/>
      <c r="I13" s="258"/>
      <c r="J13" s="258"/>
      <c r="K13" s="258"/>
      <c r="L13" s="258"/>
      <c r="M13" s="258"/>
      <c r="N13" s="258"/>
      <c r="O13" s="256"/>
      <c r="P13" s="284"/>
      <c r="Q13" s="284"/>
      <c r="R13" s="285"/>
      <c r="S13" s="288"/>
      <c r="T13" s="283"/>
      <c r="U13" s="283"/>
      <c r="V13" s="283"/>
      <c r="W13" s="283"/>
    </row>
    <row r="14" spans="1:23" s="97" customFormat="1" ht="73.900000000000006" customHeight="1">
      <c r="A14" s="258"/>
      <c r="B14" s="258"/>
      <c r="C14" s="258"/>
      <c r="D14" s="258"/>
      <c r="E14" s="258"/>
      <c r="F14" s="258"/>
      <c r="G14" s="258"/>
      <c r="H14" s="281"/>
      <c r="I14" s="258"/>
      <c r="J14" s="258"/>
      <c r="K14" s="258"/>
      <c r="L14" s="258"/>
      <c r="M14" s="258"/>
      <c r="N14" s="258"/>
      <c r="O14" s="145" t="s">
        <v>495</v>
      </c>
      <c r="P14" s="110" t="s">
        <v>496</v>
      </c>
      <c r="Q14" s="110" t="s">
        <v>496</v>
      </c>
      <c r="R14" s="110" t="s">
        <v>497</v>
      </c>
      <c r="S14" s="111" t="s">
        <v>498</v>
      </c>
      <c r="T14" s="145">
        <v>0</v>
      </c>
      <c r="U14" s="145">
        <v>0</v>
      </c>
      <c r="V14" s="145">
        <v>0</v>
      </c>
      <c r="W14" s="145">
        <v>200</v>
      </c>
    </row>
    <row r="15" spans="1:23" s="97" customFormat="1" ht="112.5" customHeight="1">
      <c r="A15" s="258"/>
      <c r="B15" s="258"/>
      <c r="C15" s="258"/>
      <c r="D15" s="258"/>
      <c r="E15" s="258"/>
      <c r="F15" s="258"/>
      <c r="G15" s="258"/>
      <c r="H15" s="281"/>
      <c r="I15" s="258"/>
      <c r="J15" s="258"/>
      <c r="K15" s="258"/>
      <c r="L15" s="258"/>
      <c r="M15" s="258"/>
      <c r="N15" s="258"/>
      <c r="O15" s="129" t="s">
        <v>470</v>
      </c>
      <c r="P15" s="120" t="s">
        <v>506</v>
      </c>
      <c r="Q15" s="311" t="s">
        <v>246</v>
      </c>
      <c r="R15" s="124" t="s">
        <v>280</v>
      </c>
      <c r="S15" s="119">
        <v>99</v>
      </c>
      <c r="T15" s="129">
        <v>120</v>
      </c>
      <c r="U15" s="129">
        <v>120</v>
      </c>
      <c r="V15" s="129">
        <v>120</v>
      </c>
      <c r="W15" s="129">
        <v>120</v>
      </c>
    </row>
    <row r="16" spans="1:23" s="97" customFormat="1" ht="67.5" customHeight="1">
      <c r="A16" s="258"/>
      <c r="B16" s="258"/>
      <c r="C16" s="258"/>
      <c r="D16" s="258"/>
      <c r="E16" s="258"/>
      <c r="F16" s="258"/>
      <c r="G16" s="258"/>
      <c r="H16" s="281"/>
      <c r="I16" s="258"/>
      <c r="J16" s="258"/>
      <c r="K16" s="258"/>
      <c r="L16" s="258"/>
      <c r="M16" s="258"/>
      <c r="N16" s="258"/>
      <c r="O16" s="145" t="s">
        <v>469</v>
      </c>
      <c r="P16" s="110" t="s">
        <v>529</v>
      </c>
      <c r="Q16" s="312"/>
      <c r="R16" s="241" t="s">
        <v>472</v>
      </c>
      <c r="S16" s="317">
        <v>0</v>
      </c>
      <c r="T16" s="241">
        <v>6</v>
      </c>
      <c r="U16" s="241">
        <v>6</v>
      </c>
      <c r="V16" s="241">
        <v>6</v>
      </c>
      <c r="W16" s="241">
        <v>6</v>
      </c>
    </row>
    <row r="17" spans="1:23" s="97" customFormat="1" ht="43.5" customHeight="1">
      <c r="A17" s="258"/>
      <c r="B17" s="258"/>
      <c r="C17" s="258"/>
      <c r="D17" s="258"/>
      <c r="E17" s="258"/>
      <c r="F17" s="258"/>
      <c r="G17" s="258"/>
      <c r="H17" s="281"/>
      <c r="I17" s="258"/>
      <c r="J17" s="258"/>
      <c r="K17" s="258"/>
      <c r="L17" s="258"/>
      <c r="M17" s="258"/>
      <c r="N17" s="258"/>
      <c r="O17" s="145" t="s">
        <v>471</v>
      </c>
      <c r="P17" s="110" t="s">
        <v>424</v>
      </c>
      <c r="Q17" s="313"/>
      <c r="R17" s="242"/>
      <c r="S17" s="318"/>
      <c r="T17" s="242"/>
      <c r="U17" s="242"/>
      <c r="V17" s="242"/>
      <c r="W17" s="242"/>
    </row>
    <row r="18" spans="1:23" ht="78.75" customHeight="1">
      <c r="A18" s="256">
        <v>2</v>
      </c>
      <c r="B18" s="256" t="s">
        <v>165</v>
      </c>
      <c r="C18" s="256" t="s">
        <v>302</v>
      </c>
      <c r="D18" s="256" t="s">
        <v>302</v>
      </c>
      <c r="E18" s="256" t="s">
        <v>259</v>
      </c>
      <c r="F18" s="256" t="s">
        <v>509</v>
      </c>
      <c r="G18" s="280" t="s">
        <v>528</v>
      </c>
      <c r="H18" s="148">
        <v>22672655</v>
      </c>
      <c r="I18" s="257" t="s">
        <v>510</v>
      </c>
      <c r="J18" s="256" t="s">
        <v>270</v>
      </c>
      <c r="K18" s="256" t="s">
        <v>170</v>
      </c>
      <c r="L18" s="256" t="s">
        <v>281</v>
      </c>
      <c r="M18" s="256" t="s">
        <v>170</v>
      </c>
      <c r="N18" s="256" t="s">
        <v>170</v>
      </c>
      <c r="O18" s="241" t="s">
        <v>533</v>
      </c>
      <c r="P18" s="286" t="s">
        <v>534</v>
      </c>
      <c r="Q18" s="286" t="s">
        <v>511</v>
      </c>
      <c r="R18" s="147" t="s">
        <v>282</v>
      </c>
      <c r="S18" s="150" t="s">
        <v>283</v>
      </c>
      <c r="T18" s="147">
        <v>8</v>
      </c>
      <c r="U18" s="147">
        <v>0</v>
      </c>
      <c r="V18" s="147">
        <v>0</v>
      </c>
      <c r="W18" s="147">
        <v>0</v>
      </c>
    </row>
    <row r="19" spans="1:23" s="98" customFormat="1" ht="48.75" customHeight="1">
      <c r="A19" s="256"/>
      <c r="B19" s="256"/>
      <c r="C19" s="256"/>
      <c r="D19" s="256"/>
      <c r="E19" s="256"/>
      <c r="F19" s="256"/>
      <c r="G19" s="256"/>
      <c r="H19" s="281">
        <v>86606680</v>
      </c>
      <c r="I19" s="259"/>
      <c r="J19" s="256"/>
      <c r="K19" s="256"/>
      <c r="L19" s="256"/>
      <c r="M19" s="256"/>
      <c r="N19" s="256"/>
      <c r="O19" s="242"/>
      <c r="P19" s="287"/>
      <c r="Q19" s="287"/>
      <c r="R19" s="147" t="s">
        <v>284</v>
      </c>
      <c r="S19" s="150" t="s">
        <v>285</v>
      </c>
      <c r="T19" s="147">
        <v>23</v>
      </c>
      <c r="U19" s="147">
        <v>0</v>
      </c>
      <c r="V19" s="147">
        <v>0</v>
      </c>
      <c r="W19" s="147">
        <v>0</v>
      </c>
    </row>
    <row r="20" spans="1:23" ht="51.75" customHeight="1">
      <c r="A20" s="256"/>
      <c r="B20" s="256"/>
      <c r="C20" s="256"/>
      <c r="D20" s="256"/>
      <c r="E20" s="256"/>
      <c r="F20" s="256"/>
      <c r="G20" s="256"/>
      <c r="H20" s="282"/>
      <c r="I20" s="149" t="s">
        <v>555</v>
      </c>
      <c r="J20" s="256"/>
      <c r="K20" s="256"/>
      <c r="L20" s="256"/>
      <c r="M20" s="256"/>
      <c r="N20" s="256"/>
      <c r="O20" s="165" t="s">
        <v>535</v>
      </c>
      <c r="P20" s="149" t="s">
        <v>536</v>
      </c>
      <c r="Q20" s="146" t="s">
        <v>496</v>
      </c>
      <c r="R20" s="149" t="s">
        <v>512</v>
      </c>
      <c r="S20" s="111" t="s">
        <v>321</v>
      </c>
      <c r="T20" s="149" t="s">
        <v>531</v>
      </c>
      <c r="U20" s="165" t="s">
        <v>531</v>
      </c>
      <c r="V20" s="165">
        <v>0</v>
      </c>
      <c r="W20" s="149">
        <v>0</v>
      </c>
    </row>
    <row r="21" spans="1:23" s="97" customFormat="1" ht="63.75" customHeight="1">
      <c r="A21" s="257">
        <v>3</v>
      </c>
      <c r="B21" s="257" t="s">
        <v>165</v>
      </c>
      <c r="C21" s="241" t="s">
        <v>499</v>
      </c>
      <c r="D21" s="241" t="s">
        <v>500</v>
      </c>
      <c r="E21" s="257" t="s">
        <v>259</v>
      </c>
      <c r="F21" s="300" t="s">
        <v>568</v>
      </c>
      <c r="G21" s="257" t="s">
        <v>569</v>
      </c>
      <c r="H21" s="291">
        <f>3124143+2500000+2000000+52741500+1500000+4500000</f>
        <v>66365643</v>
      </c>
      <c r="I21" s="257" t="s">
        <v>564</v>
      </c>
      <c r="J21" s="257" t="s">
        <v>244</v>
      </c>
      <c r="K21" s="257" t="s">
        <v>170</v>
      </c>
      <c r="L21" s="154" t="s">
        <v>457</v>
      </c>
      <c r="M21" s="257" t="s">
        <v>170</v>
      </c>
      <c r="N21" s="257" t="s">
        <v>170</v>
      </c>
      <c r="O21" s="129" t="s">
        <v>311</v>
      </c>
      <c r="P21" s="136" t="s">
        <v>309</v>
      </c>
      <c r="Q21" s="286" t="s">
        <v>560</v>
      </c>
      <c r="R21" s="129" t="s">
        <v>310</v>
      </c>
      <c r="S21" s="128" t="s">
        <v>267</v>
      </c>
      <c r="T21" s="129">
        <v>10</v>
      </c>
      <c r="U21" s="129">
        <v>0</v>
      </c>
      <c r="V21" s="129">
        <v>0</v>
      </c>
      <c r="W21" s="129">
        <v>0</v>
      </c>
    </row>
    <row r="22" spans="1:23" s="97" customFormat="1" ht="63.75" customHeight="1">
      <c r="A22" s="258"/>
      <c r="B22" s="258"/>
      <c r="C22" s="245"/>
      <c r="D22" s="245"/>
      <c r="E22" s="258"/>
      <c r="F22" s="301"/>
      <c r="G22" s="258"/>
      <c r="H22" s="281"/>
      <c r="I22" s="258"/>
      <c r="J22" s="258"/>
      <c r="K22" s="258"/>
      <c r="L22" s="172"/>
      <c r="M22" s="258"/>
      <c r="N22" s="258"/>
      <c r="O22" s="169" t="s">
        <v>557</v>
      </c>
      <c r="P22" s="177" t="s">
        <v>558</v>
      </c>
      <c r="Q22" s="289"/>
      <c r="R22" s="180" t="s">
        <v>286</v>
      </c>
      <c r="S22" s="181" t="s">
        <v>267</v>
      </c>
      <c r="T22" s="180">
        <v>2</v>
      </c>
      <c r="U22" s="180">
        <v>0</v>
      </c>
      <c r="V22" s="180">
        <v>0</v>
      </c>
      <c r="W22" s="180">
        <v>0</v>
      </c>
    </row>
    <row r="23" spans="1:23" s="97" customFormat="1" ht="63.75" customHeight="1">
      <c r="A23" s="258"/>
      <c r="B23" s="258"/>
      <c r="C23" s="245"/>
      <c r="D23" s="245"/>
      <c r="E23" s="258"/>
      <c r="F23" s="301"/>
      <c r="G23" s="258"/>
      <c r="H23" s="281"/>
      <c r="I23" s="258"/>
      <c r="J23" s="258"/>
      <c r="K23" s="258"/>
      <c r="L23" s="172"/>
      <c r="M23" s="258"/>
      <c r="N23" s="258"/>
      <c r="O23" s="169" t="s">
        <v>559</v>
      </c>
      <c r="P23" s="177" t="s">
        <v>307</v>
      </c>
      <c r="Q23" s="289"/>
      <c r="R23" s="183"/>
      <c r="S23" s="184"/>
      <c r="T23" s="183"/>
      <c r="U23" s="183"/>
      <c r="V23" s="183"/>
      <c r="W23" s="183"/>
    </row>
    <row r="24" spans="1:23" s="97" customFormat="1" ht="63.75" customHeight="1">
      <c r="A24" s="258"/>
      <c r="B24" s="258"/>
      <c r="C24" s="245"/>
      <c r="D24" s="245"/>
      <c r="E24" s="258"/>
      <c r="F24" s="301"/>
      <c r="G24" s="258"/>
      <c r="H24" s="281"/>
      <c r="I24" s="258"/>
      <c r="J24" s="258"/>
      <c r="K24" s="258"/>
      <c r="L24" s="245" t="s">
        <v>432</v>
      </c>
      <c r="M24" s="258"/>
      <c r="N24" s="258"/>
      <c r="O24" s="241" t="s">
        <v>514</v>
      </c>
      <c r="P24" s="286" t="s">
        <v>513</v>
      </c>
      <c r="Q24" s="289"/>
      <c r="R24" s="245" t="s">
        <v>537</v>
      </c>
      <c r="S24" s="246" t="s">
        <v>321</v>
      </c>
      <c r="T24" s="245" t="s">
        <v>531</v>
      </c>
      <c r="U24" s="245" t="s">
        <v>531</v>
      </c>
      <c r="V24" s="245">
        <v>0</v>
      </c>
      <c r="W24" s="245">
        <v>0</v>
      </c>
    </row>
    <row r="25" spans="1:23" s="97" customFormat="1" ht="63.75" customHeight="1">
      <c r="A25" s="258"/>
      <c r="B25" s="258"/>
      <c r="C25" s="245"/>
      <c r="D25" s="245"/>
      <c r="E25" s="258"/>
      <c r="F25" s="301"/>
      <c r="G25" s="258"/>
      <c r="H25" s="281"/>
      <c r="I25" s="258"/>
      <c r="J25" s="258"/>
      <c r="K25" s="258"/>
      <c r="L25" s="245"/>
      <c r="M25" s="258"/>
      <c r="N25" s="258"/>
      <c r="O25" s="242"/>
      <c r="P25" s="287"/>
      <c r="Q25" s="289"/>
      <c r="R25" s="242"/>
      <c r="S25" s="247"/>
      <c r="T25" s="242"/>
      <c r="U25" s="242"/>
      <c r="V25" s="242"/>
      <c r="W25" s="242"/>
    </row>
    <row r="26" spans="1:23" s="97" customFormat="1" ht="78" customHeight="1">
      <c r="A26" s="258"/>
      <c r="B26" s="258"/>
      <c r="C26" s="245"/>
      <c r="D26" s="245"/>
      <c r="E26" s="258"/>
      <c r="F26" s="301"/>
      <c r="G26" s="258"/>
      <c r="H26" s="281"/>
      <c r="I26" s="258"/>
      <c r="J26" s="258"/>
      <c r="K26" s="258"/>
      <c r="L26" s="245"/>
      <c r="M26" s="258"/>
      <c r="N26" s="258"/>
      <c r="O26" s="241" t="s">
        <v>433</v>
      </c>
      <c r="P26" s="286" t="s">
        <v>434</v>
      </c>
      <c r="Q26" s="289"/>
      <c r="R26" s="241" t="s">
        <v>507</v>
      </c>
      <c r="S26" s="248" t="s">
        <v>435</v>
      </c>
      <c r="T26" s="241">
        <v>25</v>
      </c>
      <c r="U26" s="241">
        <v>25</v>
      </c>
      <c r="V26" s="241">
        <v>25</v>
      </c>
      <c r="W26" s="241">
        <v>25</v>
      </c>
    </row>
    <row r="27" spans="1:23" s="97" customFormat="1" ht="59.45" customHeight="1">
      <c r="A27" s="259"/>
      <c r="B27" s="259"/>
      <c r="C27" s="242"/>
      <c r="D27" s="242"/>
      <c r="E27" s="259"/>
      <c r="F27" s="319"/>
      <c r="G27" s="259"/>
      <c r="H27" s="282"/>
      <c r="I27" s="259"/>
      <c r="J27" s="259"/>
      <c r="K27" s="259"/>
      <c r="L27" s="242"/>
      <c r="M27" s="259"/>
      <c r="N27" s="259"/>
      <c r="O27" s="242"/>
      <c r="P27" s="287"/>
      <c r="Q27" s="287"/>
      <c r="R27" s="242"/>
      <c r="S27" s="247"/>
      <c r="T27" s="242"/>
      <c r="U27" s="242"/>
      <c r="V27" s="242"/>
      <c r="W27" s="242"/>
    </row>
    <row r="28" spans="1:23" ht="14.25" customHeight="1">
      <c r="A28" s="243">
        <v>4</v>
      </c>
      <c r="B28" s="243" t="s">
        <v>165</v>
      </c>
      <c r="C28" s="243" t="s">
        <v>290</v>
      </c>
      <c r="D28" s="243" t="s">
        <v>291</v>
      </c>
      <c r="E28" s="266" t="s">
        <v>259</v>
      </c>
      <c r="F28" s="243" t="s">
        <v>292</v>
      </c>
      <c r="G28" s="243" t="s">
        <v>318</v>
      </c>
      <c r="H28" s="269">
        <v>10965375</v>
      </c>
      <c r="I28" s="243" t="s">
        <v>293</v>
      </c>
      <c r="J28" s="243" t="s">
        <v>244</v>
      </c>
      <c r="K28" s="266" t="s">
        <v>170</v>
      </c>
      <c r="L28" s="243" t="s">
        <v>294</v>
      </c>
      <c r="M28" s="243" t="s">
        <v>170</v>
      </c>
      <c r="N28" s="243" t="s">
        <v>170</v>
      </c>
      <c r="O28" s="243" t="s">
        <v>320</v>
      </c>
      <c r="P28" s="243" t="s">
        <v>319</v>
      </c>
      <c r="Q28" s="243" t="s">
        <v>246</v>
      </c>
      <c r="R28" s="243" t="s">
        <v>508</v>
      </c>
      <c r="S28" s="243" t="s">
        <v>321</v>
      </c>
      <c r="T28" s="243">
        <v>0</v>
      </c>
      <c r="U28" s="243">
        <v>2</v>
      </c>
      <c r="V28" s="243">
        <v>2</v>
      </c>
      <c r="W28" s="243">
        <v>2</v>
      </c>
    </row>
    <row r="29" spans="1:23" ht="51" customHeight="1">
      <c r="A29" s="243"/>
      <c r="B29" s="243"/>
      <c r="C29" s="243"/>
      <c r="D29" s="243"/>
      <c r="E29" s="266"/>
      <c r="F29" s="243"/>
      <c r="G29" s="243"/>
      <c r="H29" s="269"/>
      <c r="I29" s="243"/>
      <c r="J29" s="243"/>
      <c r="K29" s="266"/>
      <c r="L29" s="243"/>
      <c r="M29" s="243"/>
      <c r="N29" s="243"/>
      <c r="O29" s="243"/>
      <c r="P29" s="243"/>
      <c r="Q29" s="243"/>
      <c r="R29" s="243"/>
      <c r="S29" s="243"/>
      <c r="T29" s="243"/>
      <c r="U29" s="243"/>
      <c r="V29" s="243"/>
      <c r="W29" s="243"/>
    </row>
    <row r="30" spans="1:23" ht="151.5" customHeight="1">
      <c r="A30" s="243"/>
      <c r="B30" s="243"/>
      <c r="C30" s="243"/>
      <c r="D30" s="243"/>
      <c r="E30" s="266"/>
      <c r="F30" s="243"/>
      <c r="G30" s="243"/>
      <c r="H30" s="269"/>
      <c r="I30" s="243"/>
      <c r="J30" s="243"/>
      <c r="K30" s="266"/>
      <c r="L30" s="243"/>
      <c r="M30" s="243"/>
      <c r="N30" s="243"/>
      <c r="O30" s="243"/>
      <c r="P30" s="243"/>
      <c r="Q30" s="243"/>
      <c r="R30" s="243"/>
      <c r="S30" s="243"/>
      <c r="T30" s="243"/>
      <c r="U30" s="243"/>
      <c r="V30" s="243"/>
      <c r="W30" s="243"/>
    </row>
    <row r="31" spans="1:23" ht="28.5" customHeight="1">
      <c r="A31" s="255">
        <v>5</v>
      </c>
      <c r="B31" s="243" t="s">
        <v>322</v>
      </c>
      <c r="C31" s="243" t="s">
        <v>302</v>
      </c>
      <c r="D31" s="243" t="s">
        <v>302</v>
      </c>
      <c r="E31" s="243" t="s">
        <v>287</v>
      </c>
      <c r="F31" s="243" t="s">
        <v>297</v>
      </c>
      <c r="G31" s="243" t="s">
        <v>298</v>
      </c>
      <c r="H31" s="269">
        <v>5331101.12</v>
      </c>
      <c r="I31" s="243" t="s">
        <v>299</v>
      </c>
      <c r="J31" s="243" t="s">
        <v>244</v>
      </c>
      <c r="K31" s="266" t="s">
        <v>170</v>
      </c>
      <c r="L31" s="243" t="s">
        <v>294</v>
      </c>
      <c r="M31" s="266" t="s">
        <v>171</v>
      </c>
      <c r="N31" s="266" t="s">
        <v>171</v>
      </c>
      <c r="O31" s="243" t="s">
        <v>323</v>
      </c>
      <c r="P31" s="243" t="s">
        <v>355</v>
      </c>
      <c r="Q31" s="243" t="s">
        <v>246</v>
      </c>
      <c r="R31" s="243" t="s">
        <v>324</v>
      </c>
      <c r="S31" s="303" t="s">
        <v>354</v>
      </c>
      <c r="T31" s="244">
        <f>3+2+1</f>
        <v>6</v>
      </c>
      <c r="U31" s="244">
        <f>2+2+1</f>
        <v>5</v>
      </c>
      <c r="V31" s="244">
        <f>3+2+1</f>
        <v>6</v>
      </c>
      <c r="W31" s="244">
        <f>2+2+1</f>
        <v>5</v>
      </c>
    </row>
    <row r="32" spans="1:23" ht="31.5" customHeight="1">
      <c r="A32" s="255"/>
      <c r="B32" s="243"/>
      <c r="C32" s="243"/>
      <c r="D32" s="243"/>
      <c r="E32" s="243"/>
      <c r="F32" s="243"/>
      <c r="G32" s="243"/>
      <c r="H32" s="269"/>
      <c r="I32" s="243"/>
      <c r="J32" s="243"/>
      <c r="K32" s="266"/>
      <c r="L32" s="243"/>
      <c r="M32" s="266" t="s">
        <v>171</v>
      </c>
      <c r="N32" s="266" t="s">
        <v>171</v>
      </c>
      <c r="O32" s="243"/>
      <c r="P32" s="243"/>
      <c r="Q32" s="243"/>
      <c r="R32" s="243"/>
      <c r="S32" s="303"/>
      <c r="T32" s="244"/>
      <c r="U32" s="244"/>
      <c r="V32" s="244"/>
      <c r="W32" s="244"/>
    </row>
    <row r="33" spans="1:23" ht="72" customHeight="1">
      <c r="A33" s="131">
        <v>6</v>
      </c>
      <c r="B33" s="131" t="s">
        <v>340</v>
      </c>
      <c r="C33" s="131" t="s">
        <v>302</v>
      </c>
      <c r="D33" s="131" t="s">
        <v>302</v>
      </c>
      <c r="E33" s="131" t="s">
        <v>287</v>
      </c>
      <c r="F33" s="131" t="s">
        <v>341</v>
      </c>
      <c r="G33" s="131" t="s">
        <v>342</v>
      </c>
      <c r="H33" s="132">
        <v>755250</v>
      </c>
      <c r="I33" s="131" t="s">
        <v>300</v>
      </c>
      <c r="J33" s="131" t="s">
        <v>244</v>
      </c>
      <c r="K33" s="131" t="s">
        <v>170</v>
      </c>
      <c r="L33" s="131" t="s">
        <v>295</v>
      </c>
      <c r="M33" s="131" t="s">
        <v>170</v>
      </c>
      <c r="N33" s="131" t="s">
        <v>171</v>
      </c>
      <c r="O33" s="131" t="s">
        <v>344</v>
      </c>
      <c r="P33" s="131" t="s">
        <v>308</v>
      </c>
      <c r="Q33" s="131" t="s">
        <v>343</v>
      </c>
      <c r="R33" s="131" t="s">
        <v>345</v>
      </c>
      <c r="S33" s="132" t="s">
        <v>267</v>
      </c>
      <c r="T33" s="102">
        <v>5</v>
      </c>
      <c r="U33" s="102">
        <v>0</v>
      </c>
      <c r="V33" s="131">
        <v>0</v>
      </c>
      <c r="W33" s="131">
        <v>0</v>
      </c>
    </row>
    <row r="34" spans="1:23" ht="42" customHeight="1">
      <c r="A34" s="256">
        <v>7</v>
      </c>
      <c r="B34" s="256" t="s">
        <v>165</v>
      </c>
      <c r="C34" s="256" t="s">
        <v>302</v>
      </c>
      <c r="D34" s="256" t="s">
        <v>302</v>
      </c>
      <c r="E34" s="256" t="s">
        <v>259</v>
      </c>
      <c r="F34" s="256" t="s">
        <v>359</v>
      </c>
      <c r="G34" s="256" t="s">
        <v>288</v>
      </c>
      <c r="H34" s="260">
        <v>13000000</v>
      </c>
      <c r="I34" s="256" t="s">
        <v>289</v>
      </c>
      <c r="J34" s="256" t="s">
        <v>244</v>
      </c>
      <c r="K34" s="256" t="s">
        <v>170</v>
      </c>
      <c r="L34" s="256" t="s">
        <v>296</v>
      </c>
      <c r="M34" s="256" t="s">
        <v>170</v>
      </c>
      <c r="N34" s="256" t="s">
        <v>170</v>
      </c>
      <c r="O34" s="256" t="s">
        <v>312</v>
      </c>
      <c r="P34" s="256" t="s">
        <v>313</v>
      </c>
      <c r="Q34" s="256" t="s">
        <v>246</v>
      </c>
      <c r="R34" s="155" t="s">
        <v>478</v>
      </c>
      <c r="S34" s="155" t="s">
        <v>316</v>
      </c>
      <c r="T34" s="155">
        <v>500</v>
      </c>
      <c r="U34" s="155">
        <v>500</v>
      </c>
      <c r="V34" s="155">
        <v>500</v>
      </c>
      <c r="W34" s="155">
        <v>500</v>
      </c>
    </row>
    <row r="35" spans="1:23" ht="50.25" customHeight="1">
      <c r="A35" s="256"/>
      <c r="B35" s="256"/>
      <c r="C35" s="256"/>
      <c r="D35" s="256"/>
      <c r="E35" s="256"/>
      <c r="F35" s="256"/>
      <c r="G35" s="256"/>
      <c r="H35" s="260"/>
      <c r="I35" s="256"/>
      <c r="J35" s="256"/>
      <c r="K35" s="256"/>
      <c r="L35" s="256"/>
      <c r="M35" s="256"/>
      <c r="N35" s="256"/>
      <c r="O35" s="256"/>
      <c r="P35" s="256"/>
      <c r="Q35" s="256"/>
      <c r="R35" s="156" t="s">
        <v>314</v>
      </c>
      <c r="S35" s="115" t="s">
        <v>285</v>
      </c>
      <c r="T35" s="156">
        <v>4</v>
      </c>
      <c r="U35" s="156">
        <v>4</v>
      </c>
      <c r="V35" s="156">
        <v>4</v>
      </c>
      <c r="W35" s="156">
        <v>4</v>
      </c>
    </row>
    <row r="36" spans="1:23" s="97" customFormat="1" ht="31.15" customHeight="1">
      <c r="A36" s="256"/>
      <c r="B36" s="256"/>
      <c r="C36" s="256"/>
      <c r="D36" s="256"/>
      <c r="E36" s="256"/>
      <c r="F36" s="256"/>
      <c r="G36" s="256"/>
      <c r="H36" s="260"/>
      <c r="I36" s="256"/>
      <c r="J36" s="256"/>
      <c r="K36" s="256"/>
      <c r="L36" s="256"/>
      <c r="M36" s="256"/>
      <c r="N36" s="256"/>
      <c r="O36" s="256"/>
      <c r="P36" s="256"/>
      <c r="Q36" s="256"/>
      <c r="R36" s="155" t="s">
        <v>315</v>
      </c>
      <c r="S36" s="155" t="s">
        <v>317</v>
      </c>
      <c r="T36" s="155">
        <v>85</v>
      </c>
      <c r="U36" s="155">
        <v>85</v>
      </c>
      <c r="V36" s="155">
        <v>85</v>
      </c>
      <c r="W36" s="155">
        <v>85</v>
      </c>
    </row>
    <row r="37" spans="1:23" s="97" customFormat="1" ht="45.75" customHeight="1">
      <c r="A37" s="257">
        <v>8</v>
      </c>
      <c r="B37" s="257" t="s">
        <v>165</v>
      </c>
      <c r="C37" s="241" t="s">
        <v>499</v>
      </c>
      <c r="D37" s="241" t="s">
        <v>500</v>
      </c>
      <c r="E37" s="257" t="s">
        <v>287</v>
      </c>
      <c r="F37" s="257" t="s">
        <v>360</v>
      </c>
      <c r="G37" s="241" t="s">
        <v>501</v>
      </c>
      <c r="H37" s="305">
        <v>67300000</v>
      </c>
      <c r="I37" s="257" t="s">
        <v>554</v>
      </c>
      <c r="J37" s="257" t="s">
        <v>270</v>
      </c>
      <c r="K37" s="257" t="s">
        <v>170</v>
      </c>
      <c r="L37" s="257" t="s">
        <v>502</v>
      </c>
      <c r="M37" s="257" t="s">
        <v>170</v>
      </c>
      <c r="N37" s="257" t="s">
        <v>170</v>
      </c>
      <c r="O37" s="138" t="s">
        <v>453</v>
      </c>
      <c r="P37" s="121" t="s">
        <v>454</v>
      </c>
      <c r="Q37" s="257" t="s">
        <v>549</v>
      </c>
      <c r="R37" s="139" t="s">
        <v>455</v>
      </c>
      <c r="S37" s="138" t="s">
        <v>267</v>
      </c>
      <c r="T37" s="138">
        <v>14</v>
      </c>
      <c r="U37" s="138">
        <v>0</v>
      </c>
      <c r="V37" s="138">
        <v>0</v>
      </c>
      <c r="W37" s="138">
        <v>0</v>
      </c>
    </row>
    <row r="38" spans="1:23" s="97" customFormat="1" ht="45" customHeight="1">
      <c r="A38" s="258"/>
      <c r="B38" s="258"/>
      <c r="C38" s="245"/>
      <c r="D38" s="245"/>
      <c r="E38" s="258"/>
      <c r="F38" s="258"/>
      <c r="G38" s="245"/>
      <c r="H38" s="306"/>
      <c r="I38" s="258"/>
      <c r="J38" s="258"/>
      <c r="K38" s="258"/>
      <c r="L38" s="258"/>
      <c r="M38" s="258"/>
      <c r="N38" s="258"/>
      <c r="O38" s="171" t="s">
        <v>552</v>
      </c>
      <c r="P38" s="174" t="s">
        <v>456</v>
      </c>
      <c r="Q38" s="258"/>
      <c r="R38" s="167" t="s">
        <v>346</v>
      </c>
      <c r="S38" s="166" t="s">
        <v>267</v>
      </c>
      <c r="T38" s="166">
        <v>14</v>
      </c>
      <c r="U38" s="166">
        <v>14</v>
      </c>
      <c r="V38" s="166">
        <v>14</v>
      </c>
      <c r="W38" s="166">
        <v>14</v>
      </c>
    </row>
    <row r="39" spans="1:23" s="97" customFormat="1" ht="53.25" customHeight="1">
      <c r="A39" s="258"/>
      <c r="B39" s="258"/>
      <c r="C39" s="245"/>
      <c r="D39" s="245"/>
      <c r="E39" s="258"/>
      <c r="F39" s="258"/>
      <c r="G39" s="245"/>
      <c r="H39" s="306"/>
      <c r="I39" s="258"/>
      <c r="J39" s="258"/>
      <c r="K39" s="258"/>
      <c r="L39" s="258"/>
      <c r="M39" s="258"/>
      <c r="N39" s="258"/>
      <c r="O39" s="182"/>
      <c r="P39" s="182"/>
      <c r="Q39" s="258"/>
      <c r="R39" s="176" t="s">
        <v>347</v>
      </c>
      <c r="S39" s="173" t="s">
        <v>267</v>
      </c>
      <c r="T39" s="173">
        <v>20</v>
      </c>
      <c r="U39" s="173">
        <v>40</v>
      </c>
      <c r="V39" s="173">
        <v>40</v>
      </c>
      <c r="W39" s="173">
        <v>40</v>
      </c>
    </row>
    <row r="40" spans="1:23" s="97" customFormat="1" ht="94.5" customHeight="1">
      <c r="A40" s="258"/>
      <c r="B40" s="258"/>
      <c r="C40" s="245"/>
      <c r="D40" s="245"/>
      <c r="E40" s="258"/>
      <c r="F40" s="258"/>
      <c r="G40" s="245"/>
      <c r="H40" s="281">
        <f>68900000+930000000</f>
        <v>998900000</v>
      </c>
      <c r="I40" s="258"/>
      <c r="J40" s="258"/>
      <c r="K40" s="258"/>
      <c r="L40" s="258"/>
      <c r="M40" s="258"/>
      <c r="N40" s="258"/>
      <c r="O40" s="170" t="s">
        <v>562</v>
      </c>
      <c r="P40" s="170" t="s">
        <v>475</v>
      </c>
      <c r="Q40" s="258"/>
      <c r="R40" s="110" t="s">
        <v>527</v>
      </c>
      <c r="S40" s="174" t="s">
        <v>321</v>
      </c>
      <c r="T40" s="174" t="s">
        <v>531</v>
      </c>
      <c r="U40" s="111" t="s">
        <v>531</v>
      </c>
      <c r="V40" s="111" t="s">
        <v>539</v>
      </c>
      <c r="W40" s="174">
        <v>15</v>
      </c>
    </row>
    <row r="41" spans="1:23" s="97" customFormat="1" ht="54.6" customHeight="1">
      <c r="A41" s="258"/>
      <c r="B41" s="258"/>
      <c r="C41" s="245"/>
      <c r="D41" s="245"/>
      <c r="E41" s="258"/>
      <c r="F41" s="258"/>
      <c r="G41" s="245"/>
      <c r="H41" s="281"/>
      <c r="I41" s="258"/>
      <c r="J41" s="258"/>
      <c r="K41" s="258"/>
      <c r="L41" s="258"/>
      <c r="M41" s="258"/>
      <c r="N41" s="258"/>
      <c r="O41" s="145" t="s">
        <v>474</v>
      </c>
      <c r="P41" s="140" t="s">
        <v>476</v>
      </c>
      <c r="Q41" s="258"/>
      <c r="R41" s="178" t="s">
        <v>477</v>
      </c>
      <c r="S41" s="140" t="s">
        <v>321</v>
      </c>
      <c r="T41" s="165" t="s">
        <v>531</v>
      </c>
      <c r="U41" s="165" t="s">
        <v>531</v>
      </c>
      <c r="V41" s="123" t="s">
        <v>540</v>
      </c>
      <c r="W41" s="123" t="s">
        <v>540</v>
      </c>
    </row>
    <row r="42" spans="1:23" s="97" customFormat="1" ht="54.6" customHeight="1">
      <c r="A42" s="258"/>
      <c r="B42" s="258"/>
      <c r="C42" s="245"/>
      <c r="D42" s="245"/>
      <c r="E42" s="258"/>
      <c r="F42" s="258"/>
      <c r="G42" s="245"/>
      <c r="H42" s="281"/>
      <c r="I42" s="258"/>
      <c r="J42" s="258"/>
      <c r="K42" s="258"/>
      <c r="L42" s="258"/>
      <c r="M42" s="258"/>
      <c r="N42" s="258"/>
      <c r="O42" s="174" t="s">
        <v>548</v>
      </c>
      <c r="P42" s="174" t="s">
        <v>246</v>
      </c>
      <c r="Q42" s="258"/>
      <c r="R42" s="178" t="s">
        <v>550</v>
      </c>
      <c r="S42" s="170" t="s">
        <v>321</v>
      </c>
      <c r="T42" s="174" t="s">
        <v>531</v>
      </c>
      <c r="U42" s="174" t="s">
        <v>531</v>
      </c>
      <c r="V42" s="179" t="s">
        <v>551</v>
      </c>
      <c r="W42" s="179" t="s">
        <v>551</v>
      </c>
    </row>
    <row r="43" spans="1:23" s="97" customFormat="1" ht="54.6" customHeight="1">
      <c r="A43" s="259"/>
      <c r="B43" s="259"/>
      <c r="C43" s="242"/>
      <c r="D43" s="242"/>
      <c r="E43" s="259"/>
      <c r="F43" s="259"/>
      <c r="G43" s="242"/>
      <c r="H43" s="282"/>
      <c r="I43" s="259"/>
      <c r="J43" s="259"/>
      <c r="K43" s="259"/>
      <c r="L43" s="259"/>
      <c r="M43" s="259"/>
      <c r="N43" s="259"/>
      <c r="O43" s="145" t="s">
        <v>538</v>
      </c>
      <c r="P43" s="174" t="s">
        <v>504</v>
      </c>
      <c r="Q43" s="259"/>
      <c r="R43" s="122" t="s">
        <v>505</v>
      </c>
      <c r="S43" s="140" t="s">
        <v>321</v>
      </c>
      <c r="T43" s="165" t="s">
        <v>531</v>
      </c>
      <c r="U43" s="165" t="s">
        <v>531</v>
      </c>
      <c r="V43" s="123">
        <v>18</v>
      </c>
      <c r="W43" s="123">
        <v>0</v>
      </c>
    </row>
    <row r="44" spans="1:23" s="97" customFormat="1" ht="66" customHeight="1">
      <c r="A44" s="256">
        <v>9</v>
      </c>
      <c r="B44" s="256" t="s">
        <v>425</v>
      </c>
      <c r="C44" s="257" t="s">
        <v>302</v>
      </c>
      <c r="D44" s="257" t="s">
        <v>302</v>
      </c>
      <c r="E44" s="256" t="s">
        <v>287</v>
      </c>
      <c r="F44" s="256" t="s">
        <v>426</v>
      </c>
      <c r="G44" s="256" t="s">
        <v>427</v>
      </c>
      <c r="H44" s="291">
        <v>8000000</v>
      </c>
      <c r="I44" s="241" t="s">
        <v>473</v>
      </c>
      <c r="J44" s="256" t="s">
        <v>244</v>
      </c>
      <c r="K44" s="256" t="s">
        <v>170</v>
      </c>
      <c r="L44" s="256" t="s">
        <v>428</v>
      </c>
      <c r="M44" s="256" t="s">
        <v>170</v>
      </c>
      <c r="N44" s="256" t="s">
        <v>170</v>
      </c>
      <c r="O44" s="280" t="s">
        <v>563</v>
      </c>
      <c r="P44" s="241" t="s">
        <v>561</v>
      </c>
      <c r="Q44" s="284" t="s">
        <v>246</v>
      </c>
      <c r="R44" s="110" t="s">
        <v>459</v>
      </c>
      <c r="S44" s="175" t="s">
        <v>267</v>
      </c>
      <c r="T44" s="175">
        <v>0</v>
      </c>
      <c r="U44" s="175">
        <v>30</v>
      </c>
      <c r="V44" s="175">
        <v>20</v>
      </c>
      <c r="W44" s="175">
        <v>0</v>
      </c>
    </row>
    <row r="45" spans="1:23" s="97" customFormat="1" ht="66" customHeight="1">
      <c r="A45" s="256"/>
      <c r="B45" s="256"/>
      <c r="C45" s="258"/>
      <c r="D45" s="258"/>
      <c r="E45" s="256"/>
      <c r="F45" s="256"/>
      <c r="G45" s="256"/>
      <c r="H45" s="281"/>
      <c r="I45" s="245"/>
      <c r="J45" s="256"/>
      <c r="K45" s="256"/>
      <c r="L45" s="256"/>
      <c r="M45" s="256"/>
      <c r="N45" s="256"/>
      <c r="O45" s="280"/>
      <c r="P45" s="245"/>
      <c r="Q45" s="284"/>
      <c r="R45" s="162" t="s">
        <v>460</v>
      </c>
      <c r="S45" s="145" t="s">
        <v>267</v>
      </c>
      <c r="T45" s="145">
        <v>0</v>
      </c>
      <c r="U45" s="145">
        <v>3</v>
      </c>
      <c r="V45" s="145">
        <v>2</v>
      </c>
      <c r="W45" s="145">
        <v>3</v>
      </c>
    </row>
    <row r="46" spans="1:23" s="97" customFormat="1" ht="129.6" customHeight="1" thickBot="1">
      <c r="A46" s="256"/>
      <c r="B46" s="256"/>
      <c r="C46" s="259"/>
      <c r="D46" s="259"/>
      <c r="E46" s="256"/>
      <c r="F46" s="256"/>
      <c r="G46" s="256"/>
      <c r="H46" s="282"/>
      <c r="I46" s="242"/>
      <c r="J46" s="256"/>
      <c r="K46" s="256"/>
      <c r="L46" s="256"/>
      <c r="M46" s="256"/>
      <c r="N46" s="256"/>
      <c r="O46" s="256"/>
      <c r="P46" s="242"/>
      <c r="Q46" s="284"/>
      <c r="R46" s="163" t="s">
        <v>530</v>
      </c>
      <c r="S46" s="111" t="s">
        <v>532</v>
      </c>
      <c r="T46" s="164" t="s">
        <v>531</v>
      </c>
      <c r="U46" s="164" t="s">
        <v>531</v>
      </c>
      <c r="V46" s="164">
        <v>5</v>
      </c>
      <c r="W46" s="164">
        <v>5</v>
      </c>
    </row>
    <row r="47" spans="1:23" ht="45" customHeight="1">
      <c r="A47" s="266">
        <v>10</v>
      </c>
      <c r="B47" s="266" t="s">
        <v>165</v>
      </c>
      <c r="C47" s="266" t="s">
        <v>302</v>
      </c>
      <c r="D47" s="266" t="s">
        <v>302</v>
      </c>
      <c r="E47" s="266" t="s">
        <v>259</v>
      </c>
      <c r="F47" s="266" t="s">
        <v>429</v>
      </c>
      <c r="G47" s="266" t="s">
        <v>260</v>
      </c>
      <c r="H47" s="307">
        <v>1496000</v>
      </c>
      <c r="I47" s="298" t="s">
        <v>261</v>
      </c>
      <c r="J47" s="266" t="s">
        <v>262</v>
      </c>
      <c r="K47" s="243" t="s">
        <v>170</v>
      </c>
      <c r="L47" s="266" t="s">
        <v>263</v>
      </c>
      <c r="M47" s="266" t="s">
        <v>171</v>
      </c>
      <c r="N47" s="266" t="s">
        <v>171</v>
      </c>
      <c r="O47" s="274" t="s">
        <v>264</v>
      </c>
      <c r="P47" s="279" t="s">
        <v>303</v>
      </c>
      <c r="Q47" s="279" t="s">
        <v>246</v>
      </c>
      <c r="R47" s="137" t="s">
        <v>265</v>
      </c>
      <c r="S47" s="130" t="s">
        <v>266</v>
      </c>
      <c r="T47" s="130">
        <v>10000</v>
      </c>
      <c r="U47" s="130">
        <v>50000</v>
      </c>
      <c r="V47" s="126">
        <v>200000</v>
      </c>
      <c r="W47" s="126">
        <v>400000</v>
      </c>
    </row>
    <row r="48" spans="1:23" ht="88.15" customHeight="1">
      <c r="A48" s="266"/>
      <c r="B48" s="266"/>
      <c r="C48" s="266"/>
      <c r="D48" s="266"/>
      <c r="E48" s="266"/>
      <c r="F48" s="266"/>
      <c r="G48" s="266"/>
      <c r="H48" s="308"/>
      <c r="I48" s="299"/>
      <c r="J48" s="266"/>
      <c r="K48" s="243"/>
      <c r="L48" s="266"/>
      <c r="M48" s="266" t="s">
        <v>171</v>
      </c>
      <c r="N48" s="266" t="s">
        <v>171</v>
      </c>
      <c r="O48" s="274"/>
      <c r="P48" s="274"/>
      <c r="Q48" s="274"/>
      <c r="R48" s="137" t="s">
        <v>268</v>
      </c>
      <c r="S48" s="130" t="s">
        <v>267</v>
      </c>
      <c r="T48" s="130">
        <v>50</v>
      </c>
      <c r="U48" s="130">
        <v>200</v>
      </c>
      <c r="V48" s="126">
        <v>300</v>
      </c>
      <c r="W48" s="126">
        <v>500</v>
      </c>
    </row>
    <row r="49" spans="1:24" ht="44.45" customHeight="1">
      <c r="A49" s="257">
        <v>11</v>
      </c>
      <c r="B49" s="257" t="s">
        <v>165</v>
      </c>
      <c r="C49" s="241" t="s">
        <v>499</v>
      </c>
      <c r="D49" s="241" t="s">
        <v>500</v>
      </c>
      <c r="E49" s="257" t="s">
        <v>259</v>
      </c>
      <c r="F49" s="241" t="s">
        <v>570</v>
      </c>
      <c r="G49" s="257" t="s">
        <v>269</v>
      </c>
      <c r="H49" s="291">
        <f>100000000+1250000000</f>
        <v>1350000000</v>
      </c>
      <c r="I49" s="257" t="s">
        <v>553</v>
      </c>
      <c r="J49" s="257" t="s">
        <v>270</v>
      </c>
      <c r="K49" s="257" t="s">
        <v>170</v>
      </c>
      <c r="L49" s="257" t="s">
        <v>503</v>
      </c>
      <c r="M49" s="257" t="s">
        <v>170</v>
      </c>
      <c r="N49" s="257" t="s">
        <v>170</v>
      </c>
      <c r="O49" s="256" t="s">
        <v>367</v>
      </c>
      <c r="P49" s="284" t="s">
        <v>368</v>
      </c>
      <c r="Q49" s="311" t="s">
        <v>545</v>
      </c>
      <c r="R49" s="129" t="s">
        <v>271</v>
      </c>
      <c r="S49" s="129">
        <v>322</v>
      </c>
      <c r="T49" s="129">
        <v>320</v>
      </c>
      <c r="U49" s="129">
        <v>320</v>
      </c>
      <c r="V49" s="129">
        <v>320</v>
      </c>
      <c r="W49" s="129">
        <v>320</v>
      </c>
      <c r="X49" s="97"/>
    </row>
    <row r="50" spans="1:24" ht="44.45" customHeight="1">
      <c r="A50" s="258"/>
      <c r="B50" s="258"/>
      <c r="C50" s="245"/>
      <c r="D50" s="245"/>
      <c r="E50" s="258"/>
      <c r="F50" s="245"/>
      <c r="G50" s="258"/>
      <c r="H50" s="281"/>
      <c r="I50" s="258"/>
      <c r="J50" s="258"/>
      <c r="K50" s="258"/>
      <c r="L50" s="258"/>
      <c r="M50" s="258"/>
      <c r="N50" s="258"/>
      <c r="O50" s="256"/>
      <c r="P50" s="256"/>
      <c r="Q50" s="312"/>
      <c r="R50" s="129" t="s">
        <v>272</v>
      </c>
      <c r="S50" s="129">
        <v>120</v>
      </c>
      <c r="T50" s="129">
        <v>125</v>
      </c>
      <c r="U50" s="129">
        <v>130</v>
      </c>
      <c r="V50" s="129">
        <v>135</v>
      </c>
      <c r="W50" s="129">
        <v>140</v>
      </c>
      <c r="X50" s="97"/>
    </row>
    <row r="51" spans="1:24" s="98" customFormat="1" ht="44.45" customHeight="1">
      <c r="A51" s="258"/>
      <c r="B51" s="258"/>
      <c r="C51" s="245"/>
      <c r="D51" s="245"/>
      <c r="E51" s="258"/>
      <c r="F51" s="245"/>
      <c r="G51" s="258"/>
      <c r="H51" s="281"/>
      <c r="I51" s="258"/>
      <c r="J51" s="258"/>
      <c r="K51" s="258"/>
      <c r="L51" s="258"/>
      <c r="M51" s="258"/>
      <c r="N51" s="258"/>
      <c r="O51" s="145" t="s">
        <v>543</v>
      </c>
      <c r="P51" s="145" t="s">
        <v>504</v>
      </c>
      <c r="Q51" s="312"/>
      <c r="R51" s="145" t="s">
        <v>505</v>
      </c>
      <c r="S51" s="145" t="s">
        <v>321</v>
      </c>
      <c r="T51" s="145" t="s">
        <v>531</v>
      </c>
      <c r="U51" s="165" t="s">
        <v>531</v>
      </c>
      <c r="V51" s="145">
        <v>30</v>
      </c>
      <c r="W51" s="145">
        <v>0</v>
      </c>
      <c r="X51" s="97"/>
    </row>
    <row r="52" spans="1:24" s="98" customFormat="1" ht="44.45" customHeight="1">
      <c r="A52" s="258"/>
      <c r="B52" s="258"/>
      <c r="C52" s="245"/>
      <c r="D52" s="245"/>
      <c r="E52" s="258"/>
      <c r="F52" s="245"/>
      <c r="G52" s="258"/>
      <c r="H52" s="281"/>
      <c r="I52" s="258"/>
      <c r="J52" s="258"/>
      <c r="K52" s="258"/>
      <c r="L52" s="258"/>
      <c r="M52" s="258"/>
      <c r="N52" s="258"/>
      <c r="O52" s="174" t="s">
        <v>546</v>
      </c>
      <c r="P52" s="174" t="s">
        <v>246</v>
      </c>
      <c r="Q52" s="312"/>
      <c r="R52" s="241" t="s">
        <v>547</v>
      </c>
      <c r="S52" s="241" t="s">
        <v>321</v>
      </c>
      <c r="T52" s="241" t="s">
        <v>531</v>
      </c>
      <c r="U52" s="241" t="s">
        <v>531</v>
      </c>
      <c r="V52" s="241">
        <v>0</v>
      </c>
      <c r="W52" s="241">
        <v>0</v>
      </c>
      <c r="X52" s="97"/>
    </row>
    <row r="53" spans="1:24" s="98" customFormat="1" ht="44.45" customHeight="1">
      <c r="A53" s="259"/>
      <c r="B53" s="259"/>
      <c r="C53" s="242"/>
      <c r="D53" s="242"/>
      <c r="E53" s="259"/>
      <c r="F53" s="242"/>
      <c r="G53" s="259"/>
      <c r="H53" s="282"/>
      <c r="I53" s="259"/>
      <c r="J53" s="259"/>
      <c r="K53" s="259"/>
      <c r="L53" s="259"/>
      <c r="M53" s="259"/>
      <c r="N53" s="259"/>
      <c r="O53" s="174" t="s">
        <v>544</v>
      </c>
      <c r="P53" s="174" t="s">
        <v>246</v>
      </c>
      <c r="Q53" s="313"/>
      <c r="R53" s="242"/>
      <c r="S53" s="242"/>
      <c r="T53" s="242"/>
      <c r="U53" s="242"/>
      <c r="V53" s="242"/>
      <c r="W53" s="242"/>
      <c r="X53" s="97"/>
    </row>
    <row r="54" spans="1:24" s="97" customFormat="1" ht="42.75">
      <c r="A54" s="256">
        <v>12</v>
      </c>
      <c r="B54" s="256" t="s">
        <v>165</v>
      </c>
      <c r="C54" s="256" t="s">
        <v>302</v>
      </c>
      <c r="D54" s="256" t="s">
        <v>302</v>
      </c>
      <c r="E54" s="256" t="s">
        <v>259</v>
      </c>
      <c r="F54" s="256" t="s">
        <v>430</v>
      </c>
      <c r="G54" s="256" t="s">
        <v>273</v>
      </c>
      <c r="H54" s="297">
        <v>28000000</v>
      </c>
      <c r="I54" s="304" t="s">
        <v>274</v>
      </c>
      <c r="J54" s="256" t="s">
        <v>270</v>
      </c>
      <c r="K54" s="256" t="s">
        <v>170</v>
      </c>
      <c r="L54" s="256" t="s">
        <v>275</v>
      </c>
      <c r="M54" s="256" t="s">
        <v>170</v>
      </c>
      <c r="N54" s="256" t="s">
        <v>170</v>
      </c>
      <c r="O54" s="256" t="s">
        <v>363</v>
      </c>
      <c r="P54" s="284" t="s">
        <v>364</v>
      </c>
      <c r="Q54" s="284" t="s">
        <v>246</v>
      </c>
      <c r="R54" s="129" t="s">
        <v>365</v>
      </c>
      <c r="S54" s="129" t="s">
        <v>466</v>
      </c>
      <c r="T54" s="129">
        <v>168</v>
      </c>
      <c r="U54" s="129">
        <v>158</v>
      </c>
      <c r="V54" s="129">
        <v>130</v>
      </c>
      <c r="W54" s="129">
        <v>108</v>
      </c>
    </row>
    <row r="55" spans="1:24" s="97" customFormat="1" ht="57">
      <c r="A55" s="256"/>
      <c r="B55" s="256"/>
      <c r="C55" s="256"/>
      <c r="D55" s="256"/>
      <c r="E55" s="256"/>
      <c r="F55" s="256"/>
      <c r="G55" s="256"/>
      <c r="H55" s="297"/>
      <c r="I55" s="304"/>
      <c r="J55" s="256"/>
      <c r="K55" s="256"/>
      <c r="L55" s="256"/>
      <c r="M55" s="256"/>
      <c r="N55" s="256"/>
      <c r="O55" s="256"/>
      <c r="P55" s="256"/>
      <c r="Q55" s="256"/>
      <c r="R55" s="129" t="s">
        <v>366</v>
      </c>
      <c r="S55" s="129" t="s">
        <v>467</v>
      </c>
      <c r="T55" s="129">
        <v>20</v>
      </c>
      <c r="U55" s="129">
        <v>19</v>
      </c>
      <c r="V55" s="129">
        <v>16</v>
      </c>
      <c r="W55" s="129">
        <v>15</v>
      </c>
    </row>
    <row r="56" spans="1:24" s="97" customFormat="1" ht="87.75" customHeight="1">
      <c r="A56" s="256"/>
      <c r="B56" s="256"/>
      <c r="C56" s="256"/>
      <c r="D56" s="256"/>
      <c r="E56" s="256"/>
      <c r="F56" s="256"/>
      <c r="G56" s="256"/>
      <c r="H56" s="297"/>
      <c r="I56" s="304"/>
      <c r="J56" s="256"/>
      <c r="K56" s="256"/>
      <c r="L56" s="256"/>
      <c r="M56" s="256"/>
      <c r="N56" s="256"/>
      <c r="O56" s="256"/>
      <c r="P56" s="256"/>
      <c r="Q56" s="256"/>
      <c r="R56" s="129" t="s">
        <v>465</v>
      </c>
      <c r="S56" s="129" t="s">
        <v>468</v>
      </c>
      <c r="T56" s="129">
        <v>10</v>
      </c>
      <c r="U56" s="129">
        <v>0</v>
      </c>
      <c r="V56" s="129">
        <v>0</v>
      </c>
      <c r="W56" s="129">
        <v>0</v>
      </c>
    </row>
    <row r="57" spans="1:24" s="98" customFormat="1" ht="33" customHeight="1">
      <c r="A57" s="266">
        <v>13</v>
      </c>
      <c r="B57" s="266" t="s">
        <v>160</v>
      </c>
      <c r="C57" s="266" t="s">
        <v>325</v>
      </c>
      <c r="D57" s="266" t="s">
        <v>326</v>
      </c>
      <c r="E57" s="266" t="s">
        <v>302</v>
      </c>
      <c r="F57" s="274" t="s">
        <v>328</v>
      </c>
      <c r="G57" s="266" t="s">
        <v>361</v>
      </c>
      <c r="H57" s="309" t="s">
        <v>302</v>
      </c>
      <c r="I57" s="274" t="s">
        <v>302</v>
      </c>
      <c r="J57" s="266" t="s">
        <v>327</v>
      </c>
      <c r="K57" s="266" t="s">
        <v>170</v>
      </c>
      <c r="L57" s="266" t="s">
        <v>329</v>
      </c>
      <c r="M57" s="266" t="s">
        <v>171</v>
      </c>
      <c r="N57" s="266" t="s">
        <v>171</v>
      </c>
      <c r="O57" s="266" t="s">
        <v>373</v>
      </c>
      <c r="P57" s="266" t="s">
        <v>330</v>
      </c>
      <c r="Q57" s="256" t="s">
        <v>517</v>
      </c>
      <c r="R57" s="266" t="s">
        <v>374</v>
      </c>
      <c r="S57" s="279" t="s">
        <v>267</v>
      </c>
      <c r="T57" s="274">
        <v>1</v>
      </c>
      <c r="U57" s="274">
        <v>0</v>
      </c>
      <c r="V57" s="266">
        <v>0</v>
      </c>
      <c r="W57" s="266">
        <v>0</v>
      </c>
    </row>
    <row r="58" spans="1:24" s="98" customFormat="1" ht="33" customHeight="1">
      <c r="A58" s="266"/>
      <c r="B58" s="266"/>
      <c r="C58" s="266"/>
      <c r="D58" s="266"/>
      <c r="E58" s="266"/>
      <c r="F58" s="274"/>
      <c r="G58" s="266"/>
      <c r="H58" s="309"/>
      <c r="I58" s="274"/>
      <c r="J58" s="266"/>
      <c r="K58" s="266"/>
      <c r="L58" s="266"/>
      <c r="M58" s="266"/>
      <c r="N58" s="266"/>
      <c r="O58" s="266"/>
      <c r="P58" s="266"/>
      <c r="Q58" s="256"/>
      <c r="R58" s="266"/>
      <c r="S58" s="274"/>
      <c r="T58" s="274"/>
      <c r="U58" s="274"/>
      <c r="V58" s="266"/>
      <c r="W58" s="266"/>
    </row>
    <row r="59" spans="1:24">
      <c r="A59" s="266"/>
      <c r="B59" s="266"/>
      <c r="C59" s="266"/>
      <c r="D59" s="266"/>
      <c r="E59" s="266"/>
      <c r="F59" s="274"/>
      <c r="G59" s="266"/>
      <c r="H59" s="309"/>
      <c r="I59" s="274"/>
      <c r="J59" s="266"/>
      <c r="K59" s="266"/>
      <c r="L59" s="266"/>
      <c r="M59" s="266"/>
      <c r="N59" s="266"/>
      <c r="O59" s="266"/>
      <c r="P59" s="266"/>
      <c r="Q59" s="256"/>
      <c r="R59" s="266"/>
      <c r="S59" s="274"/>
      <c r="T59" s="274"/>
      <c r="U59" s="274"/>
      <c r="V59" s="266"/>
      <c r="W59" s="266"/>
    </row>
    <row r="60" spans="1:24" s="109" customFormat="1" ht="27.75" customHeight="1">
      <c r="A60" s="256">
        <v>14</v>
      </c>
      <c r="B60" s="256" t="s">
        <v>160</v>
      </c>
      <c r="C60" s="256" t="s">
        <v>302</v>
      </c>
      <c r="D60" s="256" t="s">
        <v>302</v>
      </c>
      <c r="E60" s="256" t="s">
        <v>302</v>
      </c>
      <c r="F60" s="256" t="s">
        <v>375</v>
      </c>
      <c r="G60" s="256" t="s">
        <v>376</v>
      </c>
      <c r="H60" s="260" t="s">
        <v>302</v>
      </c>
      <c r="I60" s="256" t="s">
        <v>302</v>
      </c>
      <c r="J60" s="256" t="s">
        <v>327</v>
      </c>
      <c r="K60" s="256" t="s">
        <v>170</v>
      </c>
      <c r="L60" s="256" t="s">
        <v>329</v>
      </c>
      <c r="M60" s="256" t="s">
        <v>171</v>
      </c>
      <c r="N60" s="256" t="s">
        <v>171</v>
      </c>
      <c r="O60" s="256" t="s">
        <v>519</v>
      </c>
      <c r="P60" s="256" t="s">
        <v>518</v>
      </c>
      <c r="Q60" s="256"/>
      <c r="R60" s="155" t="s">
        <v>377</v>
      </c>
      <c r="S60" s="157" t="s">
        <v>394</v>
      </c>
      <c r="T60" s="155">
        <v>3</v>
      </c>
      <c r="U60" s="155">
        <v>1</v>
      </c>
      <c r="V60" s="155">
        <v>0</v>
      </c>
      <c r="W60" s="155">
        <v>0</v>
      </c>
    </row>
    <row r="61" spans="1:24" s="109" customFormat="1" ht="27" customHeight="1">
      <c r="A61" s="256"/>
      <c r="B61" s="256"/>
      <c r="C61" s="256"/>
      <c r="D61" s="256"/>
      <c r="E61" s="256"/>
      <c r="F61" s="256"/>
      <c r="G61" s="256"/>
      <c r="H61" s="260"/>
      <c r="I61" s="256"/>
      <c r="J61" s="256"/>
      <c r="K61" s="256"/>
      <c r="L61" s="256"/>
      <c r="M61" s="256"/>
      <c r="N61" s="256"/>
      <c r="O61" s="256"/>
      <c r="P61" s="256"/>
      <c r="Q61" s="256"/>
      <c r="R61" s="155" t="s">
        <v>378</v>
      </c>
      <c r="S61" s="157" t="s">
        <v>394</v>
      </c>
      <c r="T61" s="155">
        <v>2</v>
      </c>
      <c r="U61" s="155">
        <v>2</v>
      </c>
      <c r="V61" s="155">
        <v>0</v>
      </c>
      <c r="W61" s="155">
        <v>0</v>
      </c>
    </row>
    <row r="62" spans="1:24" ht="14.25" customHeight="1">
      <c r="A62" s="266">
        <v>15</v>
      </c>
      <c r="B62" s="266" t="s">
        <v>160</v>
      </c>
      <c r="C62" s="266" t="s">
        <v>302</v>
      </c>
      <c r="D62" s="266" t="s">
        <v>302</v>
      </c>
      <c r="E62" s="266" t="s">
        <v>302</v>
      </c>
      <c r="F62" s="274" t="s">
        <v>379</v>
      </c>
      <c r="G62" s="266" t="s">
        <v>350</v>
      </c>
      <c r="H62" s="309">
        <v>50000</v>
      </c>
      <c r="I62" s="274" t="s">
        <v>258</v>
      </c>
      <c r="J62" s="266" t="s">
        <v>244</v>
      </c>
      <c r="K62" s="266" t="s">
        <v>170</v>
      </c>
      <c r="L62" s="266" t="s">
        <v>302</v>
      </c>
      <c r="M62" s="266" t="s">
        <v>171</v>
      </c>
      <c r="N62" s="266" t="s">
        <v>171</v>
      </c>
      <c r="O62" s="243" t="s">
        <v>370</v>
      </c>
      <c r="P62" s="274" t="s">
        <v>424</v>
      </c>
      <c r="Q62" s="256"/>
      <c r="R62" s="126" t="s">
        <v>381</v>
      </c>
      <c r="S62" s="108" t="s">
        <v>395</v>
      </c>
      <c r="T62" s="130">
        <v>1000</v>
      </c>
      <c r="U62" s="130">
        <v>1000</v>
      </c>
      <c r="V62" s="130">
        <v>1000</v>
      </c>
      <c r="W62" s="130">
        <v>1000</v>
      </c>
    </row>
    <row r="63" spans="1:24">
      <c r="A63" s="266"/>
      <c r="B63" s="266"/>
      <c r="C63" s="266"/>
      <c r="D63" s="266"/>
      <c r="E63" s="266"/>
      <c r="F63" s="274"/>
      <c r="G63" s="266"/>
      <c r="H63" s="309"/>
      <c r="I63" s="274"/>
      <c r="J63" s="266"/>
      <c r="K63" s="266"/>
      <c r="L63" s="266"/>
      <c r="M63" s="266"/>
      <c r="N63" s="266"/>
      <c r="O63" s="243"/>
      <c r="P63" s="274"/>
      <c r="Q63" s="256"/>
      <c r="R63" s="126" t="s">
        <v>380</v>
      </c>
      <c r="S63" s="108" t="s">
        <v>396</v>
      </c>
      <c r="T63" s="130">
        <v>150</v>
      </c>
      <c r="U63" s="130">
        <v>150</v>
      </c>
      <c r="V63" s="130">
        <v>150</v>
      </c>
      <c r="W63" s="130">
        <v>150</v>
      </c>
    </row>
    <row r="64" spans="1:24" ht="57" customHeight="1">
      <c r="A64" s="266"/>
      <c r="B64" s="266"/>
      <c r="C64" s="266"/>
      <c r="D64" s="266"/>
      <c r="E64" s="266"/>
      <c r="F64" s="274"/>
      <c r="G64" s="266"/>
      <c r="H64" s="309"/>
      <c r="I64" s="274"/>
      <c r="J64" s="266"/>
      <c r="K64" s="266"/>
      <c r="L64" s="266"/>
      <c r="M64" s="266"/>
      <c r="N64" s="266"/>
      <c r="O64" s="243"/>
      <c r="P64" s="274"/>
      <c r="Q64" s="256"/>
      <c r="R64" s="126" t="s">
        <v>382</v>
      </c>
      <c r="S64" s="108" t="s">
        <v>397</v>
      </c>
      <c r="T64" s="130">
        <v>10</v>
      </c>
      <c r="U64" s="130">
        <v>10</v>
      </c>
      <c r="V64" s="130">
        <v>10</v>
      </c>
      <c r="W64" s="130">
        <v>10</v>
      </c>
    </row>
    <row r="65" spans="1:23" ht="42.75" customHeight="1">
      <c r="A65" s="266">
        <v>16</v>
      </c>
      <c r="B65" s="266" t="s">
        <v>160</v>
      </c>
      <c r="C65" s="264" t="s">
        <v>302</v>
      </c>
      <c r="D65" s="264" t="s">
        <v>302</v>
      </c>
      <c r="E65" s="264" t="s">
        <v>302</v>
      </c>
      <c r="F65" s="264" t="s">
        <v>369</v>
      </c>
      <c r="G65" s="264" t="s">
        <v>383</v>
      </c>
      <c r="H65" s="267" t="s">
        <v>302</v>
      </c>
      <c r="I65" s="267" t="s">
        <v>302</v>
      </c>
      <c r="J65" s="264" t="s">
        <v>331</v>
      </c>
      <c r="K65" s="264" t="s">
        <v>170</v>
      </c>
      <c r="L65" s="264" t="s">
        <v>332</v>
      </c>
      <c r="M65" s="264" t="s">
        <v>171</v>
      </c>
      <c r="N65" s="264" t="s">
        <v>171</v>
      </c>
      <c r="O65" s="274" t="s">
        <v>370</v>
      </c>
      <c r="P65" s="274" t="s">
        <v>424</v>
      </c>
      <c r="Q65" s="274" t="s">
        <v>371</v>
      </c>
      <c r="R65" s="126" t="s">
        <v>377</v>
      </c>
      <c r="S65" s="108" t="s">
        <v>285</v>
      </c>
      <c r="T65" s="130">
        <v>1</v>
      </c>
      <c r="U65" s="130">
        <v>1</v>
      </c>
      <c r="V65" s="126">
        <v>1</v>
      </c>
      <c r="W65" s="126">
        <v>1</v>
      </c>
    </row>
    <row r="66" spans="1:23">
      <c r="A66" s="266"/>
      <c r="B66" s="266"/>
      <c r="C66" s="264"/>
      <c r="D66" s="264"/>
      <c r="E66" s="264"/>
      <c r="F66" s="264"/>
      <c r="G66" s="264"/>
      <c r="H66" s="267"/>
      <c r="I66" s="267"/>
      <c r="J66" s="264"/>
      <c r="K66" s="264"/>
      <c r="L66" s="264"/>
      <c r="M66" s="264"/>
      <c r="N66" s="264"/>
      <c r="O66" s="274"/>
      <c r="P66" s="274"/>
      <c r="Q66" s="274"/>
      <c r="R66" s="137" t="s">
        <v>386</v>
      </c>
      <c r="S66" s="108" t="s">
        <v>387</v>
      </c>
      <c r="T66" s="130">
        <v>1</v>
      </c>
      <c r="U66" s="130">
        <v>1</v>
      </c>
      <c r="V66" s="126">
        <v>1</v>
      </c>
      <c r="W66" s="126">
        <v>1</v>
      </c>
    </row>
    <row r="67" spans="1:23" s="97" customFormat="1" ht="42.75">
      <c r="A67" s="266"/>
      <c r="B67" s="266"/>
      <c r="C67" s="264"/>
      <c r="D67" s="264"/>
      <c r="E67" s="264"/>
      <c r="F67" s="264"/>
      <c r="G67" s="264"/>
      <c r="H67" s="267"/>
      <c r="I67" s="267"/>
      <c r="J67" s="264"/>
      <c r="K67" s="264"/>
      <c r="L67" s="264"/>
      <c r="M67" s="264"/>
      <c r="N67" s="264"/>
      <c r="O67" s="274"/>
      <c r="P67" s="274"/>
      <c r="Q67" s="274"/>
      <c r="R67" s="137" t="s">
        <v>372</v>
      </c>
      <c r="S67" s="108" t="s">
        <v>388</v>
      </c>
      <c r="T67" s="130">
        <v>800</v>
      </c>
      <c r="U67" s="130">
        <v>800</v>
      </c>
      <c r="V67" s="126">
        <v>800</v>
      </c>
      <c r="W67" s="126">
        <v>800</v>
      </c>
    </row>
    <row r="68" spans="1:23" s="97" customFormat="1">
      <c r="A68" s="266">
        <v>17</v>
      </c>
      <c r="B68" s="266" t="s">
        <v>165</v>
      </c>
      <c r="C68" s="264" t="s">
        <v>302</v>
      </c>
      <c r="D68" s="264" t="s">
        <v>302</v>
      </c>
      <c r="E68" s="264" t="s">
        <v>351</v>
      </c>
      <c r="F68" s="264" t="s">
        <v>362</v>
      </c>
      <c r="G68" s="264" t="s">
        <v>352</v>
      </c>
      <c r="H68" s="266" t="s">
        <v>353</v>
      </c>
      <c r="I68" s="266" t="s">
        <v>339</v>
      </c>
      <c r="J68" s="264" t="s">
        <v>262</v>
      </c>
      <c r="K68" s="264" t="s">
        <v>171</v>
      </c>
      <c r="L68" s="264" t="s">
        <v>384</v>
      </c>
      <c r="M68" s="264" t="s">
        <v>171</v>
      </c>
      <c r="N68" s="264" t="s">
        <v>171</v>
      </c>
      <c r="O68" s="264" t="s">
        <v>333</v>
      </c>
      <c r="P68" s="266" t="s">
        <v>306</v>
      </c>
      <c r="Q68" s="266" t="s">
        <v>307</v>
      </c>
      <c r="R68" s="264" t="s">
        <v>334</v>
      </c>
      <c r="S68" s="310" t="s">
        <v>335</v>
      </c>
      <c r="T68" s="270" t="s">
        <v>336</v>
      </c>
      <c r="U68" s="270" t="s">
        <v>337</v>
      </c>
      <c r="V68" s="264" t="s">
        <v>338</v>
      </c>
      <c r="W68" s="264" t="s">
        <v>338</v>
      </c>
    </row>
    <row r="69" spans="1:23" s="97" customFormat="1" ht="25.9" customHeight="1">
      <c r="A69" s="266"/>
      <c r="B69" s="266"/>
      <c r="C69" s="264"/>
      <c r="D69" s="264"/>
      <c r="E69" s="264"/>
      <c r="F69" s="264"/>
      <c r="G69" s="264"/>
      <c r="H69" s="266"/>
      <c r="I69" s="266"/>
      <c r="J69" s="264"/>
      <c r="K69" s="264"/>
      <c r="L69" s="264"/>
      <c r="M69" s="264"/>
      <c r="N69" s="264"/>
      <c r="O69" s="264"/>
      <c r="P69" s="266"/>
      <c r="Q69" s="266"/>
      <c r="R69" s="264"/>
      <c r="S69" s="310"/>
      <c r="T69" s="270"/>
      <c r="U69" s="270"/>
      <c r="V69" s="264"/>
      <c r="W69" s="264"/>
    </row>
    <row r="70" spans="1:23" s="97" customFormat="1" ht="41.45" customHeight="1">
      <c r="A70" s="257">
        <v>18</v>
      </c>
      <c r="B70" s="257" t="s">
        <v>163</v>
      </c>
      <c r="C70" s="257" t="s">
        <v>241</v>
      </c>
      <c r="D70" s="257" t="s">
        <v>515</v>
      </c>
      <c r="E70" s="257" t="s">
        <v>242</v>
      </c>
      <c r="F70" s="300" t="s">
        <v>479</v>
      </c>
      <c r="G70" s="305" t="s">
        <v>243</v>
      </c>
      <c r="H70" s="305">
        <v>854530636</v>
      </c>
      <c r="I70" s="257" t="s">
        <v>516</v>
      </c>
      <c r="J70" s="257" t="s">
        <v>244</v>
      </c>
      <c r="K70" s="257" t="s">
        <v>170</v>
      </c>
      <c r="L70" s="257" t="s">
        <v>245</v>
      </c>
      <c r="M70" s="257" t="s">
        <v>170</v>
      </c>
      <c r="N70" s="257" t="s">
        <v>170</v>
      </c>
      <c r="O70" s="257" t="s">
        <v>542</v>
      </c>
      <c r="P70" s="257" t="s">
        <v>541</v>
      </c>
      <c r="Q70" s="241" t="s">
        <v>246</v>
      </c>
      <c r="R70" s="139" t="s">
        <v>448</v>
      </c>
      <c r="S70" s="115" t="s">
        <v>449</v>
      </c>
      <c r="T70" s="116">
        <v>1100</v>
      </c>
      <c r="U70" s="116">
        <v>1150</v>
      </c>
      <c r="V70" s="116">
        <v>1250</v>
      </c>
      <c r="W70" s="116">
        <v>1250</v>
      </c>
    </row>
    <row r="71" spans="1:23" s="97" customFormat="1" ht="55.9" customHeight="1">
      <c r="A71" s="258"/>
      <c r="B71" s="258"/>
      <c r="C71" s="258"/>
      <c r="D71" s="258"/>
      <c r="E71" s="258"/>
      <c r="F71" s="301"/>
      <c r="G71" s="306"/>
      <c r="H71" s="306"/>
      <c r="I71" s="258"/>
      <c r="J71" s="258"/>
      <c r="K71" s="258"/>
      <c r="L71" s="258"/>
      <c r="M71" s="258"/>
      <c r="N71" s="258"/>
      <c r="O71" s="258"/>
      <c r="P71" s="258"/>
      <c r="Q71" s="258"/>
      <c r="R71" s="110" t="s">
        <v>482</v>
      </c>
      <c r="S71" s="111" t="s">
        <v>566</v>
      </c>
      <c r="T71" s="112" t="s">
        <v>531</v>
      </c>
      <c r="U71" s="112" t="s">
        <v>531</v>
      </c>
      <c r="V71" s="112">
        <v>80</v>
      </c>
      <c r="W71" s="112">
        <v>80</v>
      </c>
    </row>
    <row r="72" spans="1:23" s="97" customFormat="1" ht="55.9" customHeight="1">
      <c r="A72" s="258"/>
      <c r="B72" s="258"/>
      <c r="C72" s="258"/>
      <c r="D72" s="258"/>
      <c r="E72" s="258"/>
      <c r="F72" s="258"/>
      <c r="G72" s="306"/>
      <c r="H72" s="306"/>
      <c r="I72" s="258"/>
      <c r="J72" s="258"/>
      <c r="K72" s="258"/>
      <c r="L72" s="258"/>
      <c r="M72" s="258"/>
      <c r="N72" s="258"/>
      <c r="O72" s="258"/>
      <c r="P72" s="258"/>
      <c r="Q72" s="258"/>
      <c r="R72" s="139" t="s">
        <v>443</v>
      </c>
      <c r="S72" s="115" t="s">
        <v>387</v>
      </c>
      <c r="T72" s="116">
        <v>4</v>
      </c>
      <c r="U72" s="116">
        <v>10</v>
      </c>
      <c r="V72" s="116">
        <v>10</v>
      </c>
      <c r="W72" s="116">
        <v>10</v>
      </c>
    </row>
    <row r="73" spans="1:23" s="97" customFormat="1" ht="55.9" customHeight="1">
      <c r="A73" s="258"/>
      <c r="B73" s="258"/>
      <c r="C73" s="258"/>
      <c r="D73" s="258"/>
      <c r="E73" s="258"/>
      <c r="F73" s="258"/>
      <c r="G73" s="306"/>
      <c r="H73" s="306"/>
      <c r="I73" s="258"/>
      <c r="J73" s="258"/>
      <c r="K73" s="258"/>
      <c r="L73" s="258"/>
      <c r="M73" s="258"/>
      <c r="N73" s="258"/>
      <c r="O73" s="258"/>
      <c r="P73" s="258"/>
      <c r="Q73" s="258"/>
      <c r="R73" s="110" t="s">
        <v>483</v>
      </c>
      <c r="S73" s="111" t="s">
        <v>565</v>
      </c>
      <c r="T73" s="112" t="s">
        <v>531</v>
      </c>
      <c r="U73" s="112" t="s">
        <v>531</v>
      </c>
      <c r="V73" s="112">
        <v>400</v>
      </c>
      <c r="W73" s="112">
        <v>400</v>
      </c>
    </row>
    <row r="74" spans="1:23" s="97" customFormat="1" ht="27.6" customHeight="1">
      <c r="A74" s="258"/>
      <c r="B74" s="258"/>
      <c r="C74" s="258"/>
      <c r="D74" s="258"/>
      <c r="E74" s="258"/>
      <c r="F74" s="258"/>
      <c r="G74" s="306"/>
      <c r="H74" s="306"/>
      <c r="I74" s="258"/>
      <c r="J74" s="258"/>
      <c r="K74" s="258"/>
      <c r="L74" s="258"/>
      <c r="M74" s="258"/>
      <c r="N74" s="258"/>
      <c r="O74" s="258"/>
      <c r="P74" s="258"/>
      <c r="Q74" s="258"/>
      <c r="R74" s="110" t="s">
        <v>481</v>
      </c>
      <c r="S74" s="111" t="s">
        <v>567</v>
      </c>
      <c r="T74" s="112" t="s">
        <v>531</v>
      </c>
      <c r="U74" s="112" t="s">
        <v>531</v>
      </c>
      <c r="V74" s="112">
        <v>16</v>
      </c>
      <c r="W74" s="112">
        <v>17</v>
      </c>
    </row>
    <row r="75" spans="1:23" s="97" customFormat="1" ht="28.5">
      <c r="A75" s="258"/>
      <c r="B75" s="258"/>
      <c r="C75" s="258"/>
      <c r="D75" s="258"/>
      <c r="E75" s="258"/>
      <c r="F75" s="258"/>
      <c r="G75" s="306"/>
      <c r="H75" s="306"/>
      <c r="I75" s="258"/>
      <c r="J75" s="258"/>
      <c r="K75" s="258"/>
      <c r="L75" s="258"/>
      <c r="M75" s="258"/>
      <c r="N75" s="258"/>
      <c r="O75" s="258"/>
      <c r="P75" s="258"/>
      <c r="Q75" s="258"/>
      <c r="R75" s="139" t="s">
        <v>247</v>
      </c>
      <c r="S75" s="115" t="s">
        <v>401</v>
      </c>
      <c r="T75" s="138">
        <v>0</v>
      </c>
      <c r="U75" s="138">
        <v>1</v>
      </c>
      <c r="V75" s="138">
        <v>0</v>
      </c>
      <c r="W75" s="138">
        <v>0</v>
      </c>
    </row>
    <row r="76" spans="1:23" s="97" customFormat="1" ht="202.9" customHeight="1">
      <c r="A76" s="259"/>
      <c r="B76" s="259"/>
      <c r="C76" s="259"/>
      <c r="D76" s="259"/>
      <c r="E76" s="259"/>
      <c r="F76" s="259"/>
      <c r="G76" s="143" t="s">
        <v>480</v>
      </c>
      <c r="H76" s="143">
        <v>57671786</v>
      </c>
      <c r="I76" s="259"/>
      <c r="J76" s="259"/>
      <c r="K76" s="259"/>
      <c r="L76" s="259"/>
      <c r="M76" s="259"/>
      <c r="N76" s="259"/>
      <c r="O76" s="259"/>
      <c r="P76" s="259"/>
      <c r="Q76" s="259"/>
      <c r="R76" s="152" t="s">
        <v>248</v>
      </c>
      <c r="S76" s="153" t="s">
        <v>402</v>
      </c>
      <c r="T76" s="152">
        <v>2</v>
      </c>
      <c r="U76" s="152">
        <v>1</v>
      </c>
      <c r="V76" s="152">
        <v>0</v>
      </c>
      <c r="W76" s="152">
        <v>0</v>
      </c>
    </row>
    <row r="77" spans="1:23" s="97" customFormat="1" ht="41.45" customHeight="1">
      <c r="A77" s="256">
        <v>19</v>
      </c>
      <c r="B77" s="256" t="s">
        <v>163</v>
      </c>
      <c r="C77" s="256" t="s">
        <v>241</v>
      </c>
      <c r="D77" s="256" t="s">
        <v>249</v>
      </c>
      <c r="E77" s="256" t="s">
        <v>242</v>
      </c>
      <c r="F77" s="256" t="s">
        <v>358</v>
      </c>
      <c r="G77" s="256" t="s">
        <v>250</v>
      </c>
      <c r="H77" s="305">
        <v>172446352</v>
      </c>
      <c r="I77" s="256" t="s">
        <v>484</v>
      </c>
      <c r="J77" s="256" t="s">
        <v>244</v>
      </c>
      <c r="K77" s="256" t="s">
        <v>170</v>
      </c>
      <c r="L77" s="256" t="s">
        <v>251</v>
      </c>
      <c r="M77" s="256" t="s">
        <v>170</v>
      </c>
      <c r="N77" s="256" t="s">
        <v>170</v>
      </c>
      <c r="O77" s="256" t="s">
        <v>485</v>
      </c>
      <c r="P77" s="256" t="s">
        <v>486</v>
      </c>
      <c r="Q77" s="256" t="s">
        <v>246</v>
      </c>
      <c r="R77" s="138" t="s">
        <v>252</v>
      </c>
      <c r="S77" s="115" t="s">
        <v>401</v>
      </c>
      <c r="T77" s="138">
        <v>1</v>
      </c>
      <c r="U77" s="138">
        <v>0</v>
      </c>
      <c r="V77" s="138">
        <v>0</v>
      </c>
      <c r="W77" s="138">
        <v>0</v>
      </c>
    </row>
    <row r="78" spans="1:23" s="97" customFormat="1" ht="42.75">
      <c r="A78" s="256"/>
      <c r="B78" s="256"/>
      <c r="C78" s="256"/>
      <c r="D78" s="256"/>
      <c r="E78" s="256"/>
      <c r="F78" s="256"/>
      <c r="G78" s="256"/>
      <c r="H78" s="306"/>
      <c r="I78" s="256"/>
      <c r="J78" s="256"/>
      <c r="K78" s="256"/>
      <c r="L78" s="256"/>
      <c r="M78" s="256"/>
      <c r="N78" s="256"/>
      <c r="O78" s="256"/>
      <c r="P78" s="256"/>
      <c r="Q78" s="256"/>
      <c r="R78" s="145" t="s">
        <v>444</v>
      </c>
      <c r="S78" s="111" t="s">
        <v>321</v>
      </c>
      <c r="T78" s="145" t="s">
        <v>531</v>
      </c>
      <c r="U78" s="145" t="s">
        <v>531</v>
      </c>
      <c r="V78" s="145">
        <v>1</v>
      </c>
      <c r="W78" s="145">
        <v>0</v>
      </c>
    </row>
    <row r="79" spans="1:23" s="97" customFormat="1" ht="28.5">
      <c r="A79" s="256"/>
      <c r="B79" s="256"/>
      <c r="C79" s="256"/>
      <c r="D79" s="256"/>
      <c r="E79" s="256"/>
      <c r="F79" s="256"/>
      <c r="G79" s="256"/>
      <c r="H79" s="281">
        <v>8186211</v>
      </c>
      <c r="I79" s="256"/>
      <c r="J79" s="256"/>
      <c r="K79" s="256"/>
      <c r="L79" s="256"/>
      <c r="M79" s="256"/>
      <c r="N79" s="256"/>
      <c r="O79" s="256"/>
      <c r="P79" s="256"/>
      <c r="Q79" s="256"/>
      <c r="R79" s="129" t="s">
        <v>253</v>
      </c>
      <c r="S79" s="128" t="s">
        <v>401</v>
      </c>
      <c r="T79" s="129">
        <v>0</v>
      </c>
      <c r="U79" s="129">
        <v>1</v>
      </c>
      <c r="V79" s="129">
        <v>0</v>
      </c>
      <c r="W79" s="129">
        <v>0</v>
      </c>
    </row>
    <row r="80" spans="1:23" s="97" customFormat="1" ht="70.900000000000006" customHeight="1">
      <c r="A80" s="256"/>
      <c r="B80" s="256"/>
      <c r="C80" s="256"/>
      <c r="D80" s="256"/>
      <c r="E80" s="256"/>
      <c r="F80" s="256"/>
      <c r="G80" s="256"/>
      <c r="H80" s="282"/>
      <c r="I80" s="256"/>
      <c r="J80" s="256"/>
      <c r="K80" s="256"/>
      <c r="L80" s="256"/>
      <c r="M80" s="256"/>
      <c r="N80" s="256"/>
      <c r="O80" s="256"/>
      <c r="P80" s="256"/>
      <c r="Q80" s="256"/>
      <c r="R80" s="129" t="s">
        <v>254</v>
      </c>
      <c r="S80" s="128" t="s">
        <v>403</v>
      </c>
      <c r="T80" s="129">
        <v>150</v>
      </c>
      <c r="U80" s="129">
        <v>180</v>
      </c>
      <c r="V80" s="129">
        <v>200</v>
      </c>
      <c r="W80" s="129">
        <v>200</v>
      </c>
    </row>
    <row r="81" spans="1:1024" s="97" customFormat="1" ht="37.15" customHeight="1">
      <c r="A81" s="257">
        <v>20</v>
      </c>
      <c r="B81" s="257" t="s">
        <v>163</v>
      </c>
      <c r="C81" s="257" t="s">
        <v>241</v>
      </c>
      <c r="D81" s="257" t="s">
        <v>487</v>
      </c>
      <c r="E81" s="257" t="s">
        <v>242</v>
      </c>
      <c r="F81" s="257" t="s">
        <v>488</v>
      </c>
      <c r="G81" s="257" t="s">
        <v>489</v>
      </c>
      <c r="H81" s="305">
        <v>337459799</v>
      </c>
      <c r="I81" s="257" t="s">
        <v>490</v>
      </c>
      <c r="J81" s="257" t="s">
        <v>244</v>
      </c>
      <c r="K81" s="257" t="s">
        <v>170</v>
      </c>
      <c r="L81" s="257" t="s">
        <v>255</v>
      </c>
      <c r="M81" s="257" t="s">
        <v>170</v>
      </c>
      <c r="N81" s="257" t="s">
        <v>170</v>
      </c>
      <c r="O81" s="257" t="s">
        <v>491</v>
      </c>
      <c r="P81" s="257" t="s">
        <v>492</v>
      </c>
      <c r="Q81" s="257" t="s">
        <v>256</v>
      </c>
      <c r="R81" s="145" t="s">
        <v>450</v>
      </c>
      <c r="S81" s="128" t="s">
        <v>404</v>
      </c>
      <c r="T81" s="113">
        <v>62000</v>
      </c>
      <c r="U81" s="113">
        <v>64000</v>
      </c>
      <c r="V81" s="113">
        <v>65000</v>
      </c>
      <c r="W81" s="113">
        <v>65000</v>
      </c>
    </row>
    <row r="82" spans="1:1024" s="5" customFormat="1" ht="42.75">
      <c r="A82" s="258"/>
      <c r="B82" s="258"/>
      <c r="C82" s="258"/>
      <c r="D82" s="258"/>
      <c r="E82" s="258"/>
      <c r="F82" s="258"/>
      <c r="G82" s="258"/>
      <c r="H82" s="306"/>
      <c r="I82" s="258"/>
      <c r="J82" s="258"/>
      <c r="K82" s="258"/>
      <c r="L82" s="258"/>
      <c r="M82" s="258"/>
      <c r="N82" s="258"/>
      <c r="O82" s="258"/>
      <c r="P82" s="258"/>
      <c r="Q82" s="258"/>
      <c r="R82" s="138" t="s">
        <v>257</v>
      </c>
      <c r="S82" s="115" t="s">
        <v>401</v>
      </c>
      <c r="T82" s="138">
        <v>1</v>
      </c>
      <c r="U82" s="138">
        <v>0</v>
      </c>
      <c r="V82" s="138">
        <v>0</v>
      </c>
      <c r="W82" s="138">
        <v>0</v>
      </c>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c r="IW82" s="97"/>
      <c r="IX82" s="97"/>
      <c r="IY82" s="97"/>
      <c r="IZ82" s="97"/>
      <c r="JA82" s="97"/>
      <c r="JB82" s="97"/>
      <c r="JC82" s="97"/>
      <c r="JD82" s="97"/>
      <c r="JE82" s="97"/>
      <c r="JF82" s="97"/>
      <c r="JG82" s="97"/>
      <c r="JH82" s="97"/>
      <c r="JI82" s="97"/>
      <c r="JJ82" s="97"/>
      <c r="JK82" s="97"/>
      <c r="JL82" s="97"/>
      <c r="JM82" s="97"/>
      <c r="JN82" s="97"/>
      <c r="JO82" s="97"/>
      <c r="JP82" s="97"/>
      <c r="JQ82" s="97"/>
      <c r="JR82" s="97"/>
      <c r="JS82" s="97"/>
      <c r="JT82" s="97"/>
      <c r="JU82" s="97"/>
      <c r="JV82" s="97"/>
      <c r="JW82" s="97"/>
      <c r="JX82" s="97"/>
      <c r="JY82" s="97"/>
      <c r="JZ82" s="97"/>
      <c r="KA82" s="97"/>
      <c r="KB82" s="97"/>
      <c r="KC82" s="97"/>
      <c r="KD82" s="97"/>
      <c r="KE82" s="97"/>
      <c r="KF82" s="97"/>
      <c r="KG82" s="97"/>
      <c r="KH82" s="97"/>
      <c r="KI82" s="97"/>
      <c r="KJ82" s="97"/>
      <c r="KK82" s="97"/>
      <c r="KL82" s="97"/>
      <c r="KM82" s="97"/>
      <c r="KN82" s="97"/>
      <c r="KO82" s="97"/>
      <c r="KP82" s="97"/>
      <c r="KQ82" s="97"/>
      <c r="KR82" s="97"/>
      <c r="KS82" s="97"/>
      <c r="KT82" s="97"/>
      <c r="KU82" s="97"/>
      <c r="KV82" s="97"/>
      <c r="KW82" s="97"/>
      <c r="KX82" s="97"/>
      <c r="KY82" s="97"/>
      <c r="KZ82" s="97"/>
      <c r="LA82" s="97"/>
      <c r="LB82" s="97"/>
      <c r="LC82" s="97"/>
      <c r="LD82" s="97"/>
      <c r="LE82" s="97"/>
      <c r="LF82" s="97"/>
      <c r="LG82" s="97"/>
      <c r="LH82" s="97"/>
      <c r="LI82" s="97"/>
      <c r="LJ82" s="97"/>
      <c r="LK82" s="97"/>
      <c r="LL82" s="97"/>
      <c r="LM82" s="97"/>
      <c r="LN82" s="97"/>
      <c r="LO82" s="97"/>
      <c r="LP82" s="97"/>
      <c r="LQ82" s="97"/>
      <c r="LR82" s="97"/>
      <c r="LS82" s="97"/>
      <c r="LT82" s="97"/>
      <c r="LU82" s="97"/>
      <c r="LV82" s="97"/>
      <c r="LW82" s="97"/>
      <c r="LX82" s="97"/>
      <c r="LY82" s="97"/>
      <c r="LZ82" s="97"/>
      <c r="MA82" s="97"/>
      <c r="MB82" s="97"/>
      <c r="MC82" s="97"/>
      <c r="MD82" s="97"/>
      <c r="ME82" s="97"/>
      <c r="MF82" s="97"/>
      <c r="MG82" s="97"/>
      <c r="MH82" s="97"/>
      <c r="MI82" s="97"/>
      <c r="MJ82" s="97"/>
      <c r="MK82" s="97"/>
      <c r="ML82" s="97"/>
      <c r="MM82" s="97"/>
      <c r="MN82" s="97"/>
      <c r="MO82" s="97"/>
      <c r="MP82" s="97"/>
      <c r="MQ82" s="97"/>
      <c r="MR82" s="97"/>
      <c r="MS82" s="97"/>
      <c r="MT82" s="97"/>
      <c r="MU82" s="97"/>
      <c r="MV82" s="97"/>
      <c r="MW82" s="97"/>
      <c r="MX82" s="97"/>
      <c r="MY82" s="97"/>
      <c r="MZ82" s="97"/>
      <c r="NA82" s="97"/>
      <c r="NB82" s="97"/>
      <c r="NC82" s="97"/>
      <c r="ND82" s="97"/>
      <c r="NE82" s="97"/>
      <c r="NF82" s="97"/>
      <c r="NG82" s="97"/>
      <c r="NH82" s="97"/>
      <c r="NI82" s="97"/>
      <c r="NJ82" s="97"/>
      <c r="NK82" s="97"/>
      <c r="NL82" s="97"/>
      <c r="NM82" s="97"/>
      <c r="NN82" s="97"/>
      <c r="NO82" s="97"/>
      <c r="NP82" s="97"/>
      <c r="NQ82" s="97"/>
      <c r="NR82" s="97"/>
      <c r="NS82" s="97"/>
      <c r="NT82" s="97"/>
      <c r="NU82" s="97"/>
      <c r="NV82" s="97"/>
      <c r="NW82" s="97"/>
      <c r="NX82" s="97"/>
      <c r="NY82" s="97"/>
      <c r="NZ82" s="97"/>
      <c r="OA82" s="97"/>
      <c r="OB82" s="97"/>
      <c r="OC82" s="97"/>
      <c r="OD82" s="97"/>
      <c r="OE82" s="97"/>
      <c r="OF82" s="97"/>
      <c r="OG82" s="97"/>
      <c r="OH82" s="97"/>
      <c r="OI82" s="97"/>
      <c r="OJ82" s="97"/>
      <c r="OK82" s="97"/>
      <c r="OL82" s="97"/>
      <c r="OM82" s="97"/>
      <c r="ON82" s="97"/>
      <c r="OO82" s="97"/>
      <c r="OP82" s="97"/>
      <c r="OQ82" s="97"/>
      <c r="OR82" s="97"/>
      <c r="OS82" s="97"/>
      <c r="OT82" s="97"/>
      <c r="OU82" s="97"/>
      <c r="OV82" s="97"/>
      <c r="OW82" s="97"/>
      <c r="OX82" s="97"/>
      <c r="OY82" s="97"/>
      <c r="OZ82" s="97"/>
      <c r="PA82" s="97"/>
      <c r="PB82" s="97"/>
      <c r="PC82" s="97"/>
      <c r="PD82" s="97"/>
      <c r="PE82" s="97"/>
      <c r="PF82" s="97"/>
      <c r="PG82" s="97"/>
      <c r="PH82" s="97"/>
      <c r="PI82" s="97"/>
      <c r="PJ82" s="97"/>
      <c r="PK82" s="97"/>
      <c r="PL82" s="97"/>
      <c r="PM82" s="97"/>
      <c r="PN82" s="97"/>
      <c r="PO82" s="97"/>
      <c r="PP82" s="97"/>
      <c r="PQ82" s="97"/>
      <c r="PR82" s="97"/>
      <c r="PS82" s="97"/>
      <c r="PT82" s="97"/>
      <c r="PU82" s="97"/>
      <c r="PV82" s="97"/>
      <c r="PW82" s="97"/>
      <c r="PX82" s="97"/>
      <c r="PY82" s="97"/>
      <c r="PZ82" s="97"/>
      <c r="QA82" s="97"/>
      <c r="QB82" s="97"/>
      <c r="QC82" s="97"/>
      <c r="QD82" s="97"/>
      <c r="QE82" s="97"/>
      <c r="QF82" s="97"/>
      <c r="QG82" s="97"/>
      <c r="QH82" s="97"/>
      <c r="QI82" s="97"/>
      <c r="QJ82" s="97"/>
      <c r="QK82" s="97"/>
      <c r="QL82" s="97"/>
      <c r="QM82" s="97"/>
      <c r="QN82" s="97"/>
      <c r="QO82" s="97"/>
      <c r="QP82" s="97"/>
      <c r="QQ82" s="97"/>
      <c r="QR82" s="97"/>
      <c r="QS82" s="97"/>
      <c r="QT82" s="97"/>
      <c r="QU82" s="97"/>
      <c r="QV82" s="97"/>
      <c r="QW82" s="97"/>
      <c r="QX82" s="97"/>
      <c r="QY82" s="97"/>
      <c r="QZ82" s="97"/>
      <c r="RA82" s="97"/>
      <c r="RB82" s="97"/>
      <c r="RC82" s="97"/>
      <c r="RD82" s="97"/>
      <c r="RE82" s="97"/>
      <c r="RF82" s="97"/>
      <c r="RG82" s="97"/>
      <c r="RH82" s="97"/>
      <c r="RI82" s="97"/>
      <c r="RJ82" s="97"/>
      <c r="RK82" s="97"/>
      <c r="RL82" s="97"/>
      <c r="RM82" s="97"/>
      <c r="RN82" s="97"/>
      <c r="RO82" s="97"/>
      <c r="RP82" s="97"/>
      <c r="RQ82" s="97"/>
      <c r="RR82" s="97"/>
      <c r="RS82" s="97"/>
      <c r="RT82" s="97"/>
      <c r="RU82" s="97"/>
      <c r="RV82" s="97"/>
      <c r="RW82" s="97"/>
      <c r="RX82" s="97"/>
      <c r="RY82" s="97"/>
      <c r="RZ82" s="97"/>
      <c r="SA82" s="97"/>
      <c r="SB82" s="97"/>
      <c r="SC82" s="97"/>
      <c r="SD82" s="97"/>
      <c r="SE82" s="97"/>
      <c r="SF82" s="97"/>
      <c r="SG82" s="97"/>
      <c r="SH82" s="97"/>
      <c r="SI82" s="97"/>
      <c r="SJ82" s="97"/>
      <c r="SK82" s="97"/>
      <c r="SL82" s="97"/>
      <c r="SM82" s="97"/>
      <c r="SN82" s="97"/>
      <c r="SO82" s="97"/>
      <c r="SP82" s="97"/>
      <c r="SQ82" s="97"/>
      <c r="SR82" s="97"/>
      <c r="SS82" s="97"/>
      <c r="ST82" s="97"/>
      <c r="SU82" s="97"/>
      <c r="SV82" s="97"/>
      <c r="SW82" s="97"/>
      <c r="SX82" s="97"/>
      <c r="SY82" s="97"/>
      <c r="SZ82" s="97"/>
      <c r="TA82" s="97"/>
      <c r="TB82" s="97"/>
      <c r="TC82" s="97"/>
      <c r="TD82" s="97"/>
      <c r="TE82" s="97"/>
      <c r="TF82" s="97"/>
      <c r="TG82" s="97"/>
      <c r="TH82" s="97"/>
      <c r="TI82" s="97"/>
      <c r="TJ82" s="97"/>
      <c r="TK82" s="97"/>
      <c r="TL82" s="97"/>
      <c r="TM82" s="97"/>
      <c r="TN82" s="97"/>
      <c r="TO82" s="97"/>
      <c r="TP82" s="97"/>
      <c r="TQ82" s="97"/>
      <c r="TR82" s="97"/>
      <c r="TS82" s="97"/>
      <c r="TT82" s="97"/>
      <c r="TU82" s="97"/>
      <c r="TV82" s="97"/>
      <c r="TW82" s="97"/>
      <c r="TX82" s="97"/>
      <c r="TY82" s="97"/>
      <c r="TZ82" s="97"/>
      <c r="UA82" s="97"/>
      <c r="UB82" s="97"/>
      <c r="UC82" s="97"/>
      <c r="UD82" s="97"/>
      <c r="UE82" s="97"/>
      <c r="UF82" s="97"/>
      <c r="UG82" s="97"/>
      <c r="UH82" s="97"/>
      <c r="UI82" s="97"/>
      <c r="UJ82" s="97"/>
      <c r="UK82" s="97"/>
      <c r="UL82" s="97"/>
      <c r="UM82" s="97"/>
      <c r="UN82" s="97"/>
      <c r="UO82" s="97"/>
      <c r="UP82" s="97"/>
      <c r="UQ82" s="97"/>
      <c r="UR82" s="97"/>
      <c r="US82" s="97"/>
      <c r="UT82" s="97"/>
      <c r="UU82" s="97"/>
      <c r="UV82" s="97"/>
      <c r="UW82" s="97"/>
      <c r="UX82" s="97"/>
      <c r="UY82" s="97"/>
      <c r="UZ82" s="97"/>
      <c r="VA82" s="97"/>
      <c r="VB82" s="97"/>
      <c r="VC82" s="97"/>
      <c r="VD82" s="97"/>
      <c r="VE82" s="97"/>
      <c r="VF82" s="97"/>
      <c r="VG82" s="97"/>
      <c r="VH82" s="97"/>
      <c r="VI82" s="97"/>
      <c r="VJ82" s="97"/>
      <c r="VK82" s="97"/>
      <c r="VL82" s="97"/>
      <c r="VM82" s="97"/>
      <c r="VN82" s="97"/>
      <c r="VO82" s="97"/>
      <c r="VP82" s="97"/>
      <c r="VQ82" s="97"/>
      <c r="VR82" s="97"/>
      <c r="VS82" s="97"/>
      <c r="VT82" s="97"/>
      <c r="VU82" s="97"/>
      <c r="VV82" s="97"/>
      <c r="VW82" s="97"/>
      <c r="VX82" s="97"/>
      <c r="VY82" s="97"/>
      <c r="VZ82" s="97"/>
      <c r="WA82" s="97"/>
      <c r="WB82" s="97"/>
      <c r="WC82" s="97"/>
      <c r="WD82" s="97"/>
      <c r="WE82" s="97"/>
      <c r="WF82" s="97"/>
      <c r="WG82" s="97"/>
      <c r="WH82" s="97"/>
      <c r="WI82" s="97"/>
      <c r="WJ82" s="97"/>
      <c r="WK82" s="97"/>
      <c r="WL82" s="97"/>
      <c r="WM82" s="97"/>
      <c r="WN82" s="97"/>
      <c r="WO82" s="97"/>
      <c r="WP82" s="97"/>
      <c r="WQ82" s="97"/>
      <c r="WR82" s="97"/>
      <c r="WS82" s="97"/>
      <c r="WT82" s="97"/>
      <c r="WU82" s="97"/>
      <c r="WV82" s="97"/>
      <c r="WW82" s="97"/>
      <c r="WX82" s="97"/>
      <c r="WY82" s="97"/>
      <c r="WZ82" s="97"/>
      <c r="XA82" s="97"/>
      <c r="XB82" s="97"/>
      <c r="XC82" s="97"/>
      <c r="XD82" s="97"/>
      <c r="XE82" s="97"/>
      <c r="XF82" s="97"/>
      <c r="XG82" s="97"/>
      <c r="XH82" s="97"/>
      <c r="XI82" s="97"/>
      <c r="XJ82" s="97"/>
      <c r="XK82" s="97"/>
      <c r="XL82" s="97"/>
      <c r="XM82" s="97"/>
      <c r="XN82" s="97"/>
      <c r="XO82" s="97"/>
      <c r="XP82" s="97"/>
      <c r="XQ82" s="97"/>
      <c r="XR82" s="97"/>
      <c r="XS82" s="97"/>
      <c r="XT82" s="97"/>
      <c r="XU82" s="97"/>
      <c r="XV82" s="97"/>
      <c r="XW82" s="97"/>
      <c r="XX82" s="97"/>
      <c r="XY82" s="97"/>
      <c r="XZ82" s="97"/>
      <c r="YA82" s="97"/>
      <c r="YB82" s="97"/>
      <c r="YC82" s="97"/>
      <c r="YD82" s="97"/>
      <c r="YE82" s="97"/>
      <c r="YF82" s="97"/>
      <c r="YG82" s="97"/>
      <c r="YH82" s="97"/>
      <c r="YI82" s="97"/>
      <c r="YJ82" s="97"/>
      <c r="YK82" s="97"/>
      <c r="YL82" s="97"/>
      <c r="YM82" s="97"/>
      <c r="YN82" s="97"/>
      <c r="YO82" s="97"/>
      <c r="YP82" s="97"/>
      <c r="YQ82" s="97"/>
      <c r="YR82" s="97"/>
      <c r="YS82" s="97"/>
      <c r="YT82" s="97"/>
      <c r="YU82" s="97"/>
      <c r="YV82" s="97"/>
      <c r="YW82" s="97"/>
      <c r="YX82" s="97"/>
      <c r="YY82" s="97"/>
      <c r="YZ82" s="97"/>
      <c r="ZA82" s="97"/>
      <c r="ZB82" s="97"/>
      <c r="ZC82" s="97"/>
      <c r="ZD82" s="97"/>
      <c r="ZE82" s="97"/>
      <c r="ZF82" s="97"/>
      <c r="ZG82" s="97"/>
      <c r="ZH82" s="97"/>
      <c r="ZI82" s="97"/>
      <c r="ZJ82" s="97"/>
      <c r="ZK82" s="97"/>
      <c r="ZL82" s="97"/>
      <c r="ZM82" s="97"/>
      <c r="ZN82" s="97"/>
      <c r="ZO82" s="97"/>
      <c r="ZP82" s="97"/>
      <c r="ZQ82" s="97"/>
      <c r="ZR82" s="97"/>
      <c r="ZS82" s="97"/>
      <c r="ZT82" s="97"/>
      <c r="ZU82" s="97"/>
      <c r="ZV82" s="97"/>
      <c r="ZW82" s="97"/>
      <c r="ZX82" s="97"/>
      <c r="ZY82" s="97"/>
      <c r="ZZ82" s="97"/>
      <c r="AAA82" s="97"/>
      <c r="AAB82" s="97"/>
      <c r="AAC82" s="97"/>
      <c r="AAD82" s="97"/>
      <c r="AAE82" s="97"/>
      <c r="AAF82" s="97"/>
      <c r="AAG82" s="97"/>
      <c r="AAH82" s="97"/>
      <c r="AAI82" s="97"/>
      <c r="AAJ82" s="97"/>
      <c r="AAK82" s="97"/>
      <c r="AAL82" s="97"/>
      <c r="AAM82" s="97"/>
      <c r="AAN82" s="97"/>
      <c r="AAO82" s="97"/>
      <c r="AAP82" s="97"/>
      <c r="AAQ82" s="97"/>
      <c r="AAR82" s="97"/>
      <c r="AAS82" s="97"/>
      <c r="AAT82" s="97"/>
      <c r="AAU82" s="97"/>
      <c r="AAV82" s="97"/>
      <c r="AAW82" s="97"/>
      <c r="AAX82" s="97"/>
      <c r="AAY82" s="97"/>
      <c r="AAZ82" s="97"/>
      <c r="ABA82" s="97"/>
      <c r="ABB82" s="97"/>
      <c r="ABC82" s="97"/>
      <c r="ABD82" s="97"/>
      <c r="ABE82" s="97"/>
      <c r="ABF82" s="97"/>
      <c r="ABG82" s="97"/>
      <c r="ABH82" s="97"/>
      <c r="ABI82" s="97"/>
      <c r="ABJ82" s="97"/>
      <c r="ABK82" s="97"/>
      <c r="ABL82" s="97"/>
      <c r="ABM82" s="97"/>
      <c r="ABN82" s="97"/>
      <c r="ABO82" s="97"/>
      <c r="ABP82" s="97"/>
      <c r="ABQ82" s="97"/>
      <c r="ABR82" s="97"/>
      <c r="ABS82" s="97"/>
      <c r="ABT82" s="97"/>
      <c r="ABU82" s="97"/>
      <c r="ABV82" s="97"/>
      <c r="ABW82" s="97"/>
      <c r="ABX82" s="97"/>
      <c r="ABY82" s="97"/>
      <c r="ABZ82" s="97"/>
      <c r="ACA82" s="97"/>
      <c r="ACB82" s="97"/>
      <c r="ACC82" s="97"/>
      <c r="ACD82" s="97"/>
      <c r="ACE82" s="97"/>
      <c r="ACF82" s="97"/>
      <c r="ACG82" s="97"/>
      <c r="ACH82" s="97"/>
      <c r="ACI82" s="97"/>
      <c r="ACJ82" s="97"/>
      <c r="ACK82" s="97"/>
      <c r="ACL82" s="97"/>
      <c r="ACM82" s="97"/>
      <c r="ACN82" s="97"/>
      <c r="ACO82" s="97"/>
      <c r="ACP82" s="97"/>
      <c r="ACQ82" s="97"/>
      <c r="ACR82" s="97"/>
      <c r="ACS82" s="97"/>
      <c r="ACT82" s="97"/>
      <c r="ACU82" s="97"/>
      <c r="ACV82" s="97"/>
      <c r="ACW82" s="97"/>
      <c r="ACX82" s="97"/>
      <c r="ACY82" s="97"/>
      <c r="ACZ82" s="97"/>
      <c r="ADA82" s="97"/>
      <c r="ADB82" s="97"/>
      <c r="ADC82" s="97"/>
      <c r="ADD82" s="97"/>
      <c r="ADE82" s="97"/>
      <c r="ADF82" s="97"/>
      <c r="ADG82" s="97"/>
      <c r="ADH82" s="97"/>
      <c r="ADI82" s="97"/>
      <c r="ADJ82" s="97"/>
      <c r="ADK82" s="97"/>
      <c r="ADL82" s="97"/>
      <c r="ADM82" s="97"/>
      <c r="ADN82" s="97"/>
      <c r="ADO82" s="97"/>
      <c r="ADP82" s="97"/>
      <c r="ADQ82" s="97"/>
      <c r="ADR82" s="97"/>
      <c r="ADS82" s="97"/>
      <c r="ADT82" s="97"/>
      <c r="ADU82" s="97"/>
      <c r="ADV82" s="97"/>
      <c r="ADW82" s="97"/>
      <c r="ADX82" s="97"/>
      <c r="ADY82" s="97"/>
      <c r="ADZ82" s="97"/>
      <c r="AEA82" s="97"/>
      <c r="AEB82" s="97"/>
      <c r="AEC82" s="97"/>
      <c r="AED82" s="97"/>
      <c r="AEE82" s="97"/>
      <c r="AEF82" s="97"/>
      <c r="AEG82" s="97"/>
      <c r="AEH82" s="97"/>
      <c r="AEI82" s="97"/>
      <c r="AEJ82" s="97"/>
      <c r="AEK82" s="97"/>
      <c r="AEL82" s="97"/>
      <c r="AEM82" s="97"/>
      <c r="AEN82" s="97"/>
      <c r="AEO82" s="97"/>
      <c r="AEP82" s="97"/>
      <c r="AEQ82" s="97"/>
      <c r="AER82" s="97"/>
      <c r="AES82" s="97"/>
      <c r="AET82" s="97"/>
      <c r="AEU82" s="97"/>
      <c r="AEV82" s="97"/>
      <c r="AEW82" s="97"/>
      <c r="AEX82" s="97"/>
      <c r="AEY82" s="97"/>
      <c r="AEZ82" s="97"/>
      <c r="AFA82" s="97"/>
      <c r="AFB82" s="97"/>
      <c r="AFC82" s="97"/>
      <c r="AFD82" s="97"/>
      <c r="AFE82" s="97"/>
      <c r="AFF82" s="97"/>
      <c r="AFG82" s="97"/>
      <c r="AFH82" s="97"/>
      <c r="AFI82" s="97"/>
      <c r="AFJ82" s="97"/>
      <c r="AFK82" s="97"/>
      <c r="AFL82" s="97"/>
      <c r="AFM82" s="97"/>
      <c r="AFN82" s="97"/>
      <c r="AFO82" s="97"/>
      <c r="AFP82" s="97"/>
      <c r="AFQ82" s="97"/>
      <c r="AFR82" s="97"/>
      <c r="AFS82" s="97"/>
      <c r="AFT82" s="97"/>
      <c r="AFU82" s="97"/>
      <c r="AFV82" s="97"/>
      <c r="AFW82" s="97"/>
      <c r="AFX82" s="97"/>
      <c r="AFY82" s="97"/>
      <c r="AFZ82" s="97"/>
      <c r="AGA82" s="97"/>
      <c r="AGB82" s="97"/>
      <c r="AGC82" s="97"/>
      <c r="AGD82" s="97"/>
      <c r="AGE82" s="97"/>
      <c r="AGF82" s="97"/>
      <c r="AGG82" s="97"/>
      <c r="AGH82" s="97"/>
      <c r="AGI82" s="97"/>
      <c r="AGJ82" s="97"/>
      <c r="AGK82" s="97"/>
      <c r="AGL82" s="97"/>
      <c r="AGM82" s="97"/>
      <c r="AGN82" s="97"/>
      <c r="AGO82" s="97"/>
      <c r="AGP82" s="97"/>
      <c r="AGQ82" s="97"/>
      <c r="AGR82" s="97"/>
      <c r="AGS82" s="97"/>
      <c r="AGT82" s="97"/>
      <c r="AGU82" s="97"/>
      <c r="AGV82" s="97"/>
      <c r="AGW82" s="97"/>
      <c r="AGX82" s="97"/>
      <c r="AGY82" s="97"/>
      <c r="AGZ82" s="97"/>
      <c r="AHA82" s="97"/>
      <c r="AHB82" s="97"/>
      <c r="AHC82" s="97"/>
      <c r="AHD82" s="97"/>
      <c r="AHE82" s="97"/>
      <c r="AHF82" s="97"/>
      <c r="AHG82" s="97"/>
      <c r="AHH82" s="97"/>
      <c r="AHI82" s="97"/>
      <c r="AHJ82" s="97"/>
      <c r="AHK82" s="97"/>
      <c r="AHL82" s="97"/>
      <c r="AHM82" s="97"/>
      <c r="AHN82" s="97"/>
      <c r="AHO82" s="97"/>
      <c r="AHP82" s="97"/>
      <c r="AHQ82" s="97"/>
      <c r="AHR82" s="97"/>
      <c r="AHS82" s="97"/>
      <c r="AHT82" s="97"/>
      <c r="AHU82" s="97"/>
      <c r="AHV82" s="97"/>
      <c r="AHW82" s="97"/>
      <c r="AHX82" s="97"/>
      <c r="AHY82" s="97"/>
      <c r="AHZ82" s="97"/>
      <c r="AIA82" s="97"/>
      <c r="AIB82" s="97"/>
      <c r="AIC82" s="97"/>
      <c r="AID82" s="97"/>
      <c r="AIE82" s="97"/>
      <c r="AIF82" s="97"/>
      <c r="AIG82" s="97"/>
      <c r="AIH82" s="97"/>
      <c r="AII82" s="97"/>
      <c r="AIJ82" s="97"/>
      <c r="AIK82" s="97"/>
      <c r="AIL82" s="97"/>
      <c r="AIM82" s="97"/>
      <c r="AIN82" s="97"/>
      <c r="AIO82" s="97"/>
      <c r="AIP82" s="97"/>
      <c r="AIQ82" s="97"/>
      <c r="AIR82" s="97"/>
      <c r="AIS82" s="97"/>
      <c r="AIT82" s="97"/>
      <c r="AIU82" s="97"/>
      <c r="AIV82" s="97"/>
      <c r="AIW82" s="97"/>
      <c r="AIX82" s="97"/>
      <c r="AIY82" s="97"/>
      <c r="AIZ82" s="97"/>
      <c r="AJA82" s="97"/>
      <c r="AJB82" s="97"/>
      <c r="AJC82" s="97"/>
      <c r="AJD82" s="97"/>
      <c r="AJE82" s="97"/>
      <c r="AJF82" s="97"/>
      <c r="AJG82" s="97"/>
      <c r="AJH82" s="97"/>
      <c r="AJI82" s="97"/>
      <c r="AJJ82" s="97"/>
      <c r="AJK82" s="97"/>
      <c r="AJL82" s="97"/>
      <c r="AJM82" s="97"/>
      <c r="AJN82" s="97"/>
      <c r="AJO82" s="97"/>
      <c r="AJP82" s="97"/>
      <c r="AJQ82" s="97"/>
      <c r="AJR82" s="97"/>
      <c r="AJS82" s="97"/>
      <c r="AJT82" s="97"/>
      <c r="AJU82" s="97"/>
      <c r="AJV82" s="97"/>
      <c r="AJW82" s="97"/>
      <c r="AJX82" s="97"/>
      <c r="AJY82" s="97"/>
      <c r="AJZ82" s="97"/>
      <c r="AKA82" s="97"/>
      <c r="AKB82" s="97"/>
      <c r="AKC82" s="97"/>
      <c r="AKD82" s="97"/>
      <c r="AKE82" s="97"/>
      <c r="AKF82" s="97"/>
      <c r="AKG82" s="97"/>
      <c r="AKH82" s="97"/>
      <c r="AKI82" s="97"/>
      <c r="AKJ82" s="97"/>
      <c r="AKK82" s="97"/>
      <c r="AKL82" s="97"/>
      <c r="AKM82" s="97"/>
      <c r="AKN82" s="97"/>
      <c r="AKO82" s="97"/>
      <c r="AKP82" s="97"/>
      <c r="AKQ82" s="97"/>
      <c r="AKR82" s="97"/>
      <c r="AKS82" s="97"/>
      <c r="AKT82" s="97"/>
      <c r="AKU82" s="97"/>
      <c r="AKV82" s="97"/>
      <c r="AKW82" s="97"/>
      <c r="AKX82" s="97"/>
      <c r="AKY82" s="97"/>
      <c r="AKZ82" s="97"/>
      <c r="ALA82" s="97"/>
      <c r="ALB82" s="97"/>
      <c r="ALC82" s="97"/>
      <c r="ALD82" s="97"/>
      <c r="ALE82" s="97"/>
      <c r="ALF82" s="97"/>
      <c r="ALG82" s="97"/>
      <c r="ALH82" s="97"/>
      <c r="ALI82" s="97"/>
      <c r="ALJ82" s="97"/>
      <c r="ALK82" s="97"/>
      <c r="ALL82" s="97"/>
      <c r="ALM82" s="97"/>
      <c r="ALN82" s="97"/>
      <c r="ALO82" s="97"/>
      <c r="ALP82" s="97"/>
      <c r="ALQ82" s="97"/>
      <c r="ALR82" s="97"/>
      <c r="ALS82" s="97"/>
      <c r="ALT82" s="97"/>
      <c r="ALU82" s="97"/>
      <c r="ALV82" s="97"/>
      <c r="ALW82" s="97"/>
      <c r="ALX82" s="97"/>
      <c r="ALY82" s="97"/>
      <c r="ALZ82" s="97"/>
      <c r="AMA82" s="97"/>
      <c r="AMB82" s="97"/>
      <c r="AMC82" s="97"/>
      <c r="AMD82" s="97"/>
      <c r="AME82" s="97"/>
      <c r="AMF82" s="97"/>
      <c r="AMG82" s="97"/>
      <c r="AMH82" s="97"/>
      <c r="AMI82" s="97"/>
      <c r="AMJ82" s="97"/>
    </row>
    <row r="83" spans="1:1024" s="5" customFormat="1" ht="112.15" customHeight="1">
      <c r="A83" s="258"/>
      <c r="B83" s="258"/>
      <c r="C83" s="258"/>
      <c r="D83" s="258"/>
      <c r="E83" s="258"/>
      <c r="F83" s="258"/>
      <c r="G83" s="258"/>
      <c r="H83" s="281">
        <v>2835496</v>
      </c>
      <c r="I83" s="258"/>
      <c r="J83" s="258"/>
      <c r="K83" s="258"/>
      <c r="L83" s="258"/>
      <c r="M83" s="258"/>
      <c r="N83" s="258"/>
      <c r="O83" s="258"/>
      <c r="P83" s="258"/>
      <c r="Q83" s="258"/>
      <c r="R83" s="138" t="s">
        <v>493</v>
      </c>
      <c r="S83" s="115" t="s">
        <v>405</v>
      </c>
      <c r="T83" s="138">
        <v>40</v>
      </c>
      <c r="U83" s="138">
        <v>60</v>
      </c>
      <c r="V83" s="138">
        <v>80</v>
      </c>
      <c r="W83" s="138">
        <v>80</v>
      </c>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c r="IW83" s="97"/>
      <c r="IX83" s="97"/>
      <c r="IY83" s="97"/>
      <c r="IZ83" s="97"/>
      <c r="JA83" s="97"/>
      <c r="JB83" s="97"/>
      <c r="JC83" s="97"/>
      <c r="JD83" s="97"/>
      <c r="JE83" s="97"/>
      <c r="JF83" s="97"/>
      <c r="JG83" s="97"/>
      <c r="JH83" s="97"/>
      <c r="JI83" s="97"/>
      <c r="JJ83" s="97"/>
      <c r="JK83" s="97"/>
      <c r="JL83" s="97"/>
      <c r="JM83" s="97"/>
      <c r="JN83" s="97"/>
      <c r="JO83" s="97"/>
      <c r="JP83" s="97"/>
      <c r="JQ83" s="97"/>
      <c r="JR83" s="97"/>
      <c r="JS83" s="97"/>
      <c r="JT83" s="97"/>
      <c r="JU83" s="97"/>
      <c r="JV83" s="97"/>
      <c r="JW83" s="97"/>
      <c r="JX83" s="97"/>
      <c r="JY83" s="97"/>
      <c r="JZ83" s="97"/>
      <c r="KA83" s="97"/>
      <c r="KB83" s="97"/>
      <c r="KC83" s="97"/>
      <c r="KD83" s="97"/>
      <c r="KE83" s="97"/>
      <c r="KF83" s="97"/>
      <c r="KG83" s="97"/>
      <c r="KH83" s="97"/>
      <c r="KI83" s="97"/>
      <c r="KJ83" s="97"/>
      <c r="KK83" s="97"/>
      <c r="KL83" s="97"/>
      <c r="KM83" s="97"/>
      <c r="KN83" s="97"/>
      <c r="KO83" s="97"/>
      <c r="KP83" s="97"/>
      <c r="KQ83" s="97"/>
      <c r="KR83" s="97"/>
      <c r="KS83" s="97"/>
      <c r="KT83" s="97"/>
      <c r="KU83" s="97"/>
      <c r="KV83" s="97"/>
      <c r="KW83" s="97"/>
      <c r="KX83" s="97"/>
      <c r="KY83" s="97"/>
      <c r="KZ83" s="97"/>
      <c r="LA83" s="97"/>
      <c r="LB83" s="97"/>
      <c r="LC83" s="97"/>
      <c r="LD83" s="97"/>
      <c r="LE83" s="97"/>
      <c r="LF83" s="97"/>
      <c r="LG83" s="97"/>
      <c r="LH83" s="97"/>
      <c r="LI83" s="97"/>
      <c r="LJ83" s="97"/>
      <c r="LK83" s="97"/>
      <c r="LL83" s="97"/>
      <c r="LM83" s="97"/>
      <c r="LN83" s="97"/>
      <c r="LO83" s="97"/>
      <c r="LP83" s="97"/>
      <c r="LQ83" s="97"/>
      <c r="LR83" s="97"/>
      <c r="LS83" s="97"/>
      <c r="LT83" s="97"/>
      <c r="LU83" s="97"/>
      <c r="LV83" s="97"/>
      <c r="LW83" s="97"/>
      <c r="LX83" s="97"/>
      <c r="LY83" s="97"/>
      <c r="LZ83" s="97"/>
      <c r="MA83" s="97"/>
      <c r="MB83" s="97"/>
      <c r="MC83" s="97"/>
      <c r="MD83" s="97"/>
      <c r="ME83" s="97"/>
      <c r="MF83" s="97"/>
      <c r="MG83" s="97"/>
      <c r="MH83" s="97"/>
      <c r="MI83" s="97"/>
      <c r="MJ83" s="97"/>
      <c r="MK83" s="97"/>
      <c r="ML83" s="97"/>
      <c r="MM83" s="97"/>
      <c r="MN83" s="97"/>
      <c r="MO83" s="97"/>
      <c r="MP83" s="97"/>
      <c r="MQ83" s="97"/>
      <c r="MR83" s="97"/>
      <c r="MS83" s="97"/>
      <c r="MT83" s="97"/>
      <c r="MU83" s="97"/>
      <c r="MV83" s="97"/>
      <c r="MW83" s="97"/>
      <c r="MX83" s="97"/>
      <c r="MY83" s="97"/>
      <c r="MZ83" s="97"/>
      <c r="NA83" s="97"/>
      <c r="NB83" s="97"/>
      <c r="NC83" s="97"/>
      <c r="ND83" s="97"/>
      <c r="NE83" s="97"/>
      <c r="NF83" s="97"/>
      <c r="NG83" s="97"/>
      <c r="NH83" s="97"/>
      <c r="NI83" s="97"/>
      <c r="NJ83" s="97"/>
      <c r="NK83" s="97"/>
      <c r="NL83" s="97"/>
      <c r="NM83" s="97"/>
      <c r="NN83" s="97"/>
      <c r="NO83" s="97"/>
      <c r="NP83" s="97"/>
      <c r="NQ83" s="97"/>
      <c r="NR83" s="97"/>
      <c r="NS83" s="97"/>
      <c r="NT83" s="97"/>
      <c r="NU83" s="97"/>
      <c r="NV83" s="97"/>
      <c r="NW83" s="97"/>
      <c r="NX83" s="97"/>
      <c r="NY83" s="97"/>
      <c r="NZ83" s="97"/>
      <c r="OA83" s="97"/>
      <c r="OB83" s="97"/>
      <c r="OC83" s="97"/>
      <c r="OD83" s="97"/>
      <c r="OE83" s="97"/>
      <c r="OF83" s="97"/>
      <c r="OG83" s="97"/>
      <c r="OH83" s="97"/>
      <c r="OI83" s="97"/>
      <c r="OJ83" s="97"/>
      <c r="OK83" s="97"/>
      <c r="OL83" s="97"/>
      <c r="OM83" s="97"/>
      <c r="ON83" s="97"/>
      <c r="OO83" s="97"/>
      <c r="OP83" s="97"/>
      <c r="OQ83" s="97"/>
      <c r="OR83" s="97"/>
      <c r="OS83" s="97"/>
      <c r="OT83" s="97"/>
      <c r="OU83" s="97"/>
      <c r="OV83" s="97"/>
      <c r="OW83" s="97"/>
      <c r="OX83" s="97"/>
      <c r="OY83" s="97"/>
      <c r="OZ83" s="97"/>
      <c r="PA83" s="97"/>
      <c r="PB83" s="97"/>
      <c r="PC83" s="97"/>
      <c r="PD83" s="97"/>
      <c r="PE83" s="97"/>
      <c r="PF83" s="97"/>
      <c r="PG83" s="97"/>
      <c r="PH83" s="97"/>
      <c r="PI83" s="97"/>
      <c r="PJ83" s="97"/>
      <c r="PK83" s="97"/>
      <c r="PL83" s="97"/>
      <c r="PM83" s="97"/>
      <c r="PN83" s="97"/>
      <c r="PO83" s="97"/>
      <c r="PP83" s="97"/>
      <c r="PQ83" s="97"/>
      <c r="PR83" s="97"/>
      <c r="PS83" s="97"/>
      <c r="PT83" s="97"/>
      <c r="PU83" s="97"/>
      <c r="PV83" s="97"/>
      <c r="PW83" s="97"/>
      <c r="PX83" s="97"/>
      <c r="PY83" s="97"/>
      <c r="PZ83" s="97"/>
      <c r="QA83" s="97"/>
      <c r="QB83" s="97"/>
      <c r="QC83" s="97"/>
      <c r="QD83" s="97"/>
      <c r="QE83" s="97"/>
      <c r="QF83" s="97"/>
      <c r="QG83" s="97"/>
      <c r="QH83" s="97"/>
      <c r="QI83" s="97"/>
      <c r="QJ83" s="97"/>
      <c r="QK83" s="97"/>
      <c r="QL83" s="97"/>
      <c r="QM83" s="97"/>
      <c r="QN83" s="97"/>
      <c r="QO83" s="97"/>
      <c r="QP83" s="97"/>
      <c r="QQ83" s="97"/>
      <c r="QR83" s="97"/>
      <c r="QS83" s="97"/>
      <c r="QT83" s="97"/>
      <c r="QU83" s="97"/>
      <c r="QV83" s="97"/>
      <c r="QW83" s="97"/>
      <c r="QX83" s="97"/>
      <c r="QY83" s="97"/>
      <c r="QZ83" s="97"/>
      <c r="RA83" s="97"/>
      <c r="RB83" s="97"/>
      <c r="RC83" s="97"/>
      <c r="RD83" s="97"/>
      <c r="RE83" s="97"/>
      <c r="RF83" s="97"/>
      <c r="RG83" s="97"/>
      <c r="RH83" s="97"/>
      <c r="RI83" s="97"/>
      <c r="RJ83" s="97"/>
      <c r="RK83" s="97"/>
      <c r="RL83" s="97"/>
      <c r="RM83" s="97"/>
      <c r="RN83" s="97"/>
      <c r="RO83" s="97"/>
      <c r="RP83" s="97"/>
      <c r="RQ83" s="97"/>
      <c r="RR83" s="97"/>
      <c r="RS83" s="97"/>
      <c r="RT83" s="97"/>
      <c r="RU83" s="97"/>
      <c r="RV83" s="97"/>
      <c r="RW83" s="97"/>
      <c r="RX83" s="97"/>
      <c r="RY83" s="97"/>
      <c r="RZ83" s="97"/>
      <c r="SA83" s="97"/>
      <c r="SB83" s="97"/>
      <c r="SC83" s="97"/>
      <c r="SD83" s="97"/>
      <c r="SE83" s="97"/>
      <c r="SF83" s="97"/>
      <c r="SG83" s="97"/>
      <c r="SH83" s="97"/>
      <c r="SI83" s="97"/>
      <c r="SJ83" s="97"/>
      <c r="SK83" s="97"/>
      <c r="SL83" s="97"/>
      <c r="SM83" s="97"/>
      <c r="SN83" s="97"/>
      <c r="SO83" s="97"/>
      <c r="SP83" s="97"/>
      <c r="SQ83" s="97"/>
      <c r="SR83" s="97"/>
      <c r="SS83" s="97"/>
      <c r="ST83" s="97"/>
      <c r="SU83" s="97"/>
      <c r="SV83" s="97"/>
      <c r="SW83" s="97"/>
      <c r="SX83" s="97"/>
      <c r="SY83" s="97"/>
      <c r="SZ83" s="97"/>
      <c r="TA83" s="97"/>
      <c r="TB83" s="97"/>
      <c r="TC83" s="97"/>
      <c r="TD83" s="97"/>
      <c r="TE83" s="97"/>
      <c r="TF83" s="97"/>
      <c r="TG83" s="97"/>
      <c r="TH83" s="97"/>
      <c r="TI83" s="97"/>
      <c r="TJ83" s="97"/>
      <c r="TK83" s="97"/>
      <c r="TL83" s="97"/>
      <c r="TM83" s="97"/>
      <c r="TN83" s="97"/>
      <c r="TO83" s="97"/>
      <c r="TP83" s="97"/>
      <c r="TQ83" s="97"/>
      <c r="TR83" s="97"/>
      <c r="TS83" s="97"/>
      <c r="TT83" s="97"/>
      <c r="TU83" s="97"/>
      <c r="TV83" s="97"/>
      <c r="TW83" s="97"/>
      <c r="TX83" s="97"/>
      <c r="TY83" s="97"/>
      <c r="TZ83" s="97"/>
      <c r="UA83" s="97"/>
      <c r="UB83" s="97"/>
      <c r="UC83" s="97"/>
      <c r="UD83" s="97"/>
      <c r="UE83" s="97"/>
      <c r="UF83" s="97"/>
      <c r="UG83" s="97"/>
      <c r="UH83" s="97"/>
      <c r="UI83" s="97"/>
      <c r="UJ83" s="97"/>
      <c r="UK83" s="97"/>
      <c r="UL83" s="97"/>
      <c r="UM83" s="97"/>
      <c r="UN83" s="97"/>
      <c r="UO83" s="97"/>
      <c r="UP83" s="97"/>
      <c r="UQ83" s="97"/>
      <c r="UR83" s="97"/>
      <c r="US83" s="97"/>
      <c r="UT83" s="97"/>
      <c r="UU83" s="97"/>
      <c r="UV83" s="97"/>
      <c r="UW83" s="97"/>
      <c r="UX83" s="97"/>
      <c r="UY83" s="97"/>
      <c r="UZ83" s="97"/>
      <c r="VA83" s="97"/>
      <c r="VB83" s="97"/>
      <c r="VC83" s="97"/>
      <c r="VD83" s="97"/>
      <c r="VE83" s="97"/>
      <c r="VF83" s="97"/>
      <c r="VG83" s="97"/>
      <c r="VH83" s="97"/>
      <c r="VI83" s="97"/>
      <c r="VJ83" s="97"/>
      <c r="VK83" s="97"/>
      <c r="VL83" s="97"/>
      <c r="VM83" s="97"/>
      <c r="VN83" s="97"/>
      <c r="VO83" s="97"/>
      <c r="VP83" s="97"/>
      <c r="VQ83" s="97"/>
      <c r="VR83" s="97"/>
      <c r="VS83" s="97"/>
      <c r="VT83" s="97"/>
      <c r="VU83" s="97"/>
      <c r="VV83" s="97"/>
      <c r="VW83" s="97"/>
      <c r="VX83" s="97"/>
      <c r="VY83" s="97"/>
      <c r="VZ83" s="97"/>
      <c r="WA83" s="97"/>
      <c r="WB83" s="97"/>
      <c r="WC83" s="97"/>
      <c r="WD83" s="97"/>
      <c r="WE83" s="97"/>
      <c r="WF83" s="97"/>
      <c r="WG83" s="97"/>
      <c r="WH83" s="97"/>
      <c r="WI83" s="97"/>
      <c r="WJ83" s="97"/>
      <c r="WK83" s="97"/>
      <c r="WL83" s="97"/>
      <c r="WM83" s="97"/>
      <c r="WN83" s="97"/>
      <c r="WO83" s="97"/>
      <c r="WP83" s="97"/>
      <c r="WQ83" s="97"/>
      <c r="WR83" s="97"/>
      <c r="WS83" s="97"/>
      <c r="WT83" s="97"/>
      <c r="WU83" s="97"/>
      <c r="WV83" s="97"/>
      <c r="WW83" s="97"/>
      <c r="WX83" s="97"/>
      <c r="WY83" s="97"/>
      <c r="WZ83" s="97"/>
      <c r="XA83" s="97"/>
      <c r="XB83" s="97"/>
      <c r="XC83" s="97"/>
      <c r="XD83" s="97"/>
      <c r="XE83" s="97"/>
      <c r="XF83" s="97"/>
      <c r="XG83" s="97"/>
      <c r="XH83" s="97"/>
      <c r="XI83" s="97"/>
      <c r="XJ83" s="97"/>
      <c r="XK83" s="97"/>
      <c r="XL83" s="97"/>
      <c r="XM83" s="97"/>
      <c r="XN83" s="97"/>
      <c r="XO83" s="97"/>
      <c r="XP83" s="97"/>
      <c r="XQ83" s="97"/>
      <c r="XR83" s="97"/>
      <c r="XS83" s="97"/>
      <c r="XT83" s="97"/>
      <c r="XU83" s="97"/>
      <c r="XV83" s="97"/>
      <c r="XW83" s="97"/>
      <c r="XX83" s="97"/>
      <c r="XY83" s="97"/>
      <c r="XZ83" s="97"/>
      <c r="YA83" s="97"/>
      <c r="YB83" s="97"/>
      <c r="YC83" s="97"/>
      <c r="YD83" s="97"/>
      <c r="YE83" s="97"/>
      <c r="YF83" s="97"/>
      <c r="YG83" s="97"/>
      <c r="YH83" s="97"/>
      <c r="YI83" s="97"/>
      <c r="YJ83" s="97"/>
      <c r="YK83" s="97"/>
      <c r="YL83" s="97"/>
      <c r="YM83" s="97"/>
      <c r="YN83" s="97"/>
      <c r="YO83" s="97"/>
      <c r="YP83" s="97"/>
      <c r="YQ83" s="97"/>
      <c r="YR83" s="97"/>
      <c r="YS83" s="97"/>
      <c r="YT83" s="97"/>
      <c r="YU83" s="97"/>
      <c r="YV83" s="97"/>
      <c r="YW83" s="97"/>
      <c r="YX83" s="97"/>
      <c r="YY83" s="97"/>
      <c r="YZ83" s="97"/>
      <c r="ZA83" s="97"/>
      <c r="ZB83" s="97"/>
      <c r="ZC83" s="97"/>
      <c r="ZD83" s="97"/>
      <c r="ZE83" s="97"/>
      <c r="ZF83" s="97"/>
      <c r="ZG83" s="97"/>
      <c r="ZH83" s="97"/>
      <c r="ZI83" s="97"/>
      <c r="ZJ83" s="97"/>
      <c r="ZK83" s="97"/>
      <c r="ZL83" s="97"/>
      <c r="ZM83" s="97"/>
      <c r="ZN83" s="97"/>
      <c r="ZO83" s="97"/>
      <c r="ZP83" s="97"/>
      <c r="ZQ83" s="97"/>
      <c r="ZR83" s="97"/>
      <c r="ZS83" s="97"/>
      <c r="ZT83" s="97"/>
      <c r="ZU83" s="97"/>
      <c r="ZV83" s="97"/>
      <c r="ZW83" s="97"/>
      <c r="ZX83" s="97"/>
      <c r="ZY83" s="97"/>
      <c r="ZZ83" s="97"/>
      <c r="AAA83" s="97"/>
      <c r="AAB83" s="97"/>
      <c r="AAC83" s="97"/>
      <c r="AAD83" s="97"/>
      <c r="AAE83" s="97"/>
      <c r="AAF83" s="97"/>
      <c r="AAG83" s="97"/>
      <c r="AAH83" s="97"/>
      <c r="AAI83" s="97"/>
      <c r="AAJ83" s="97"/>
      <c r="AAK83" s="97"/>
      <c r="AAL83" s="97"/>
      <c r="AAM83" s="97"/>
      <c r="AAN83" s="97"/>
      <c r="AAO83" s="97"/>
      <c r="AAP83" s="97"/>
      <c r="AAQ83" s="97"/>
      <c r="AAR83" s="97"/>
      <c r="AAS83" s="97"/>
      <c r="AAT83" s="97"/>
      <c r="AAU83" s="97"/>
      <c r="AAV83" s="97"/>
      <c r="AAW83" s="97"/>
      <c r="AAX83" s="97"/>
      <c r="AAY83" s="97"/>
      <c r="AAZ83" s="97"/>
      <c r="ABA83" s="97"/>
      <c r="ABB83" s="97"/>
      <c r="ABC83" s="97"/>
      <c r="ABD83" s="97"/>
      <c r="ABE83" s="97"/>
      <c r="ABF83" s="97"/>
      <c r="ABG83" s="97"/>
      <c r="ABH83" s="97"/>
      <c r="ABI83" s="97"/>
      <c r="ABJ83" s="97"/>
      <c r="ABK83" s="97"/>
      <c r="ABL83" s="97"/>
      <c r="ABM83" s="97"/>
      <c r="ABN83" s="97"/>
      <c r="ABO83" s="97"/>
      <c r="ABP83" s="97"/>
      <c r="ABQ83" s="97"/>
      <c r="ABR83" s="97"/>
      <c r="ABS83" s="97"/>
      <c r="ABT83" s="97"/>
      <c r="ABU83" s="97"/>
      <c r="ABV83" s="97"/>
      <c r="ABW83" s="97"/>
      <c r="ABX83" s="97"/>
      <c r="ABY83" s="97"/>
      <c r="ABZ83" s="97"/>
      <c r="ACA83" s="97"/>
      <c r="ACB83" s="97"/>
      <c r="ACC83" s="97"/>
      <c r="ACD83" s="97"/>
      <c r="ACE83" s="97"/>
      <c r="ACF83" s="97"/>
      <c r="ACG83" s="97"/>
      <c r="ACH83" s="97"/>
      <c r="ACI83" s="97"/>
      <c r="ACJ83" s="97"/>
      <c r="ACK83" s="97"/>
      <c r="ACL83" s="97"/>
      <c r="ACM83" s="97"/>
      <c r="ACN83" s="97"/>
      <c r="ACO83" s="97"/>
      <c r="ACP83" s="97"/>
      <c r="ACQ83" s="97"/>
      <c r="ACR83" s="97"/>
      <c r="ACS83" s="97"/>
      <c r="ACT83" s="97"/>
      <c r="ACU83" s="97"/>
      <c r="ACV83" s="97"/>
      <c r="ACW83" s="97"/>
      <c r="ACX83" s="97"/>
      <c r="ACY83" s="97"/>
      <c r="ACZ83" s="97"/>
      <c r="ADA83" s="97"/>
      <c r="ADB83" s="97"/>
      <c r="ADC83" s="97"/>
      <c r="ADD83" s="97"/>
      <c r="ADE83" s="97"/>
      <c r="ADF83" s="97"/>
      <c r="ADG83" s="97"/>
      <c r="ADH83" s="97"/>
      <c r="ADI83" s="97"/>
      <c r="ADJ83" s="97"/>
      <c r="ADK83" s="97"/>
      <c r="ADL83" s="97"/>
      <c r="ADM83" s="97"/>
      <c r="ADN83" s="97"/>
      <c r="ADO83" s="97"/>
      <c r="ADP83" s="97"/>
      <c r="ADQ83" s="97"/>
      <c r="ADR83" s="97"/>
      <c r="ADS83" s="97"/>
      <c r="ADT83" s="97"/>
      <c r="ADU83" s="97"/>
      <c r="ADV83" s="97"/>
      <c r="ADW83" s="97"/>
      <c r="ADX83" s="97"/>
      <c r="ADY83" s="97"/>
      <c r="ADZ83" s="97"/>
      <c r="AEA83" s="97"/>
      <c r="AEB83" s="97"/>
      <c r="AEC83" s="97"/>
      <c r="AED83" s="97"/>
      <c r="AEE83" s="97"/>
      <c r="AEF83" s="97"/>
      <c r="AEG83" s="97"/>
      <c r="AEH83" s="97"/>
      <c r="AEI83" s="97"/>
      <c r="AEJ83" s="97"/>
      <c r="AEK83" s="97"/>
      <c r="AEL83" s="97"/>
      <c r="AEM83" s="97"/>
      <c r="AEN83" s="97"/>
      <c r="AEO83" s="97"/>
      <c r="AEP83" s="97"/>
      <c r="AEQ83" s="97"/>
      <c r="AER83" s="97"/>
      <c r="AES83" s="97"/>
      <c r="AET83" s="97"/>
      <c r="AEU83" s="97"/>
      <c r="AEV83" s="97"/>
      <c r="AEW83" s="97"/>
      <c r="AEX83" s="97"/>
      <c r="AEY83" s="97"/>
      <c r="AEZ83" s="97"/>
      <c r="AFA83" s="97"/>
      <c r="AFB83" s="97"/>
      <c r="AFC83" s="97"/>
      <c r="AFD83" s="97"/>
      <c r="AFE83" s="97"/>
      <c r="AFF83" s="97"/>
      <c r="AFG83" s="97"/>
      <c r="AFH83" s="97"/>
      <c r="AFI83" s="97"/>
      <c r="AFJ83" s="97"/>
      <c r="AFK83" s="97"/>
      <c r="AFL83" s="97"/>
      <c r="AFM83" s="97"/>
      <c r="AFN83" s="97"/>
      <c r="AFO83" s="97"/>
      <c r="AFP83" s="97"/>
      <c r="AFQ83" s="97"/>
      <c r="AFR83" s="97"/>
      <c r="AFS83" s="97"/>
      <c r="AFT83" s="97"/>
      <c r="AFU83" s="97"/>
      <c r="AFV83" s="97"/>
      <c r="AFW83" s="97"/>
      <c r="AFX83" s="97"/>
      <c r="AFY83" s="97"/>
      <c r="AFZ83" s="97"/>
      <c r="AGA83" s="97"/>
      <c r="AGB83" s="97"/>
      <c r="AGC83" s="97"/>
      <c r="AGD83" s="97"/>
      <c r="AGE83" s="97"/>
      <c r="AGF83" s="97"/>
      <c r="AGG83" s="97"/>
      <c r="AGH83" s="97"/>
      <c r="AGI83" s="97"/>
      <c r="AGJ83" s="97"/>
      <c r="AGK83" s="97"/>
      <c r="AGL83" s="97"/>
      <c r="AGM83" s="97"/>
      <c r="AGN83" s="97"/>
      <c r="AGO83" s="97"/>
      <c r="AGP83" s="97"/>
      <c r="AGQ83" s="97"/>
      <c r="AGR83" s="97"/>
      <c r="AGS83" s="97"/>
      <c r="AGT83" s="97"/>
      <c r="AGU83" s="97"/>
      <c r="AGV83" s="97"/>
      <c r="AGW83" s="97"/>
      <c r="AGX83" s="97"/>
      <c r="AGY83" s="97"/>
      <c r="AGZ83" s="97"/>
      <c r="AHA83" s="97"/>
      <c r="AHB83" s="97"/>
      <c r="AHC83" s="97"/>
      <c r="AHD83" s="97"/>
      <c r="AHE83" s="97"/>
      <c r="AHF83" s="97"/>
      <c r="AHG83" s="97"/>
      <c r="AHH83" s="97"/>
      <c r="AHI83" s="97"/>
      <c r="AHJ83" s="97"/>
      <c r="AHK83" s="97"/>
      <c r="AHL83" s="97"/>
      <c r="AHM83" s="97"/>
      <c r="AHN83" s="97"/>
      <c r="AHO83" s="97"/>
      <c r="AHP83" s="97"/>
      <c r="AHQ83" s="97"/>
      <c r="AHR83" s="97"/>
      <c r="AHS83" s="97"/>
      <c r="AHT83" s="97"/>
      <c r="AHU83" s="97"/>
      <c r="AHV83" s="97"/>
      <c r="AHW83" s="97"/>
      <c r="AHX83" s="97"/>
      <c r="AHY83" s="97"/>
      <c r="AHZ83" s="97"/>
      <c r="AIA83" s="97"/>
      <c r="AIB83" s="97"/>
      <c r="AIC83" s="97"/>
      <c r="AID83" s="97"/>
      <c r="AIE83" s="97"/>
      <c r="AIF83" s="97"/>
      <c r="AIG83" s="97"/>
      <c r="AIH83" s="97"/>
      <c r="AII83" s="97"/>
      <c r="AIJ83" s="97"/>
      <c r="AIK83" s="97"/>
      <c r="AIL83" s="97"/>
      <c r="AIM83" s="97"/>
      <c r="AIN83" s="97"/>
      <c r="AIO83" s="97"/>
      <c r="AIP83" s="97"/>
      <c r="AIQ83" s="97"/>
      <c r="AIR83" s="97"/>
      <c r="AIS83" s="97"/>
      <c r="AIT83" s="97"/>
      <c r="AIU83" s="97"/>
      <c r="AIV83" s="97"/>
      <c r="AIW83" s="97"/>
      <c r="AIX83" s="97"/>
      <c r="AIY83" s="97"/>
      <c r="AIZ83" s="97"/>
      <c r="AJA83" s="97"/>
      <c r="AJB83" s="97"/>
      <c r="AJC83" s="97"/>
      <c r="AJD83" s="97"/>
      <c r="AJE83" s="97"/>
      <c r="AJF83" s="97"/>
      <c r="AJG83" s="97"/>
      <c r="AJH83" s="97"/>
      <c r="AJI83" s="97"/>
      <c r="AJJ83" s="97"/>
      <c r="AJK83" s="97"/>
      <c r="AJL83" s="97"/>
      <c r="AJM83" s="97"/>
      <c r="AJN83" s="97"/>
      <c r="AJO83" s="97"/>
      <c r="AJP83" s="97"/>
      <c r="AJQ83" s="97"/>
      <c r="AJR83" s="97"/>
      <c r="AJS83" s="97"/>
      <c r="AJT83" s="97"/>
      <c r="AJU83" s="97"/>
      <c r="AJV83" s="97"/>
      <c r="AJW83" s="97"/>
      <c r="AJX83" s="97"/>
      <c r="AJY83" s="97"/>
      <c r="AJZ83" s="97"/>
      <c r="AKA83" s="97"/>
      <c r="AKB83" s="97"/>
      <c r="AKC83" s="97"/>
      <c r="AKD83" s="97"/>
      <c r="AKE83" s="97"/>
      <c r="AKF83" s="97"/>
      <c r="AKG83" s="97"/>
      <c r="AKH83" s="97"/>
      <c r="AKI83" s="97"/>
      <c r="AKJ83" s="97"/>
      <c r="AKK83" s="97"/>
      <c r="AKL83" s="97"/>
      <c r="AKM83" s="97"/>
      <c r="AKN83" s="97"/>
      <c r="AKO83" s="97"/>
      <c r="AKP83" s="97"/>
      <c r="AKQ83" s="97"/>
      <c r="AKR83" s="97"/>
      <c r="AKS83" s="97"/>
      <c r="AKT83" s="97"/>
      <c r="AKU83" s="97"/>
      <c r="AKV83" s="97"/>
      <c r="AKW83" s="97"/>
      <c r="AKX83" s="97"/>
      <c r="AKY83" s="97"/>
      <c r="AKZ83" s="97"/>
      <c r="ALA83" s="97"/>
      <c r="ALB83" s="97"/>
      <c r="ALC83" s="97"/>
      <c r="ALD83" s="97"/>
      <c r="ALE83" s="97"/>
      <c r="ALF83" s="97"/>
      <c r="ALG83" s="97"/>
      <c r="ALH83" s="97"/>
      <c r="ALI83" s="97"/>
      <c r="ALJ83" s="97"/>
      <c r="ALK83" s="97"/>
      <c r="ALL83" s="97"/>
      <c r="ALM83" s="97"/>
      <c r="ALN83" s="97"/>
      <c r="ALO83" s="97"/>
      <c r="ALP83" s="97"/>
      <c r="ALQ83" s="97"/>
      <c r="ALR83" s="97"/>
      <c r="ALS83" s="97"/>
      <c r="ALT83" s="97"/>
      <c r="ALU83" s="97"/>
      <c r="ALV83" s="97"/>
      <c r="ALW83" s="97"/>
      <c r="ALX83" s="97"/>
      <c r="ALY83" s="97"/>
      <c r="ALZ83" s="97"/>
      <c r="AMA83" s="97"/>
      <c r="AMB83" s="97"/>
      <c r="AMC83" s="97"/>
      <c r="AMD83" s="97"/>
      <c r="AME83" s="97"/>
      <c r="AMF83" s="97"/>
      <c r="AMG83" s="97"/>
      <c r="AMH83" s="97"/>
      <c r="AMI83" s="97"/>
      <c r="AMJ83" s="97"/>
    </row>
    <row r="84" spans="1:1024" s="5" customFormat="1" ht="37.9" customHeight="1">
      <c r="A84" s="259"/>
      <c r="B84" s="259"/>
      <c r="C84" s="259"/>
      <c r="D84" s="259"/>
      <c r="E84" s="259"/>
      <c r="F84" s="259"/>
      <c r="G84" s="259"/>
      <c r="H84" s="282"/>
      <c r="I84" s="259"/>
      <c r="J84" s="259"/>
      <c r="K84" s="259"/>
      <c r="L84" s="259"/>
      <c r="M84" s="259"/>
      <c r="N84" s="259"/>
      <c r="O84" s="259"/>
      <c r="P84" s="259"/>
      <c r="Q84" s="259"/>
      <c r="R84" s="110" t="s">
        <v>494</v>
      </c>
      <c r="S84" s="111" t="s">
        <v>321</v>
      </c>
      <c r="T84" s="112" t="s">
        <v>531</v>
      </c>
      <c r="U84" s="112" t="s">
        <v>531</v>
      </c>
      <c r="V84" s="112">
        <v>21</v>
      </c>
      <c r="W84" s="112">
        <v>24</v>
      </c>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c r="IW84" s="97"/>
      <c r="IX84" s="97"/>
      <c r="IY84" s="97"/>
      <c r="IZ84" s="97"/>
      <c r="JA84" s="97"/>
      <c r="JB84" s="97"/>
      <c r="JC84" s="97"/>
      <c r="JD84" s="97"/>
      <c r="JE84" s="97"/>
      <c r="JF84" s="97"/>
      <c r="JG84" s="97"/>
      <c r="JH84" s="97"/>
      <c r="JI84" s="97"/>
      <c r="JJ84" s="97"/>
      <c r="JK84" s="97"/>
      <c r="JL84" s="97"/>
      <c r="JM84" s="97"/>
      <c r="JN84" s="97"/>
      <c r="JO84" s="97"/>
      <c r="JP84" s="97"/>
      <c r="JQ84" s="97"/>
      <c r="JR84" s="97"/>
      <c r="JS84" s="97"/>
      <c r="JT84" s="97"/>
      <c r="JU84" s="97"/>
      <c r="JV84" s="97"/>
      <c r="JW84" s="97"/>
      <c r="JX84" s="97"/>
      <c r="JY84" s="97"/>
      <c r="JZ84" s="97"/>
      <c r="KA84" s="97"/>
      <c r="KB84" s="97"/>
      <c r="KC84" s="97"/>
      <c r="KD84" s="97"/>
      <c r="KE84" s="97"/>
      <c r="KF84" s="97"/>
      <c r="KG84" s="97"/>
      <c r="KH84" s="97"/>
      <c r="KI84" s="97"/>
      <c r="KJ84" s="97"/>
      <c r="KK84" s="97"/>
      <c r="KL84" s="97"/>
      <c r="KM84" s="97"/>
      <c r="KN84" s="97"/>
      <c r="KO84" s="97"/>
      <c r="KP84" s="97"/>
      <c r="KQ84" s="97"/>
      <c r="KR84" s="97"/>
      <c r="KS84" s="97"/>
      <c r="KT84" s="97"/>
      <c r="KU84" s="97"/>
      <c r="KV84" s="97"/>
      <c r="KW84" s="97"/>
      <c r="KX84" s="97"/>
      <c r="KY84" s="97"/>
      <c r="KZ84" s="97"/>
      <c r="LA84" s="97"/>
      <c r="LB84" s="97"/>
      <c r="LC84" s="97"/>
      <c r="LD84" s="97"/>
      <c r="LE84" s="97"/>
      <c r="LF84" s="97"/>
      <c r="LG84" s="97"/>
      <c r="LH84" s="97"/>
      <c r="LI84" s="97"/>
      <c r="LJ84" s="97"/>
      <c r="LK84" s="97"/>
      <c r="LL84" s="97"/>
      <c r="LM84" s="97"/>
      <c r="LN84" s="97"/>
      <c r="LO84" s="97"/>
      <c r="LP84" s="97"/>
      <c r="LQ84" s="97"/>
      <c r="LR84" s="97"/>
      <c r="LS84" s="97"/>
      <c r="LT84" s="97"/>
      <c r="LU84" s="97"/>
      <c r="LV84" s="97"/>
      <c r="LW84" s="97"/>
      <c r="LX84" s="97"/>
      <c r="LY84" s="97"/>
      <c r="LZ84" s="97"/>
      <c r="MA84" s="97"/>
      <c r="MB84" s="97"/>
      <c r="MC84" s="97"/>
      <c r="MD84" s="97"/>
      <c r="ME84" s="97"/>
      <c r="MF84" s="97"/>
      <c r="MG84" s="97"/>
      <c r="MH84" s="97"/>
      <c r="MI84" s="97"/>
      <c r="MJ84" s="97"/>
      <c r="MK84" s="97"/>
      <c r="ML84" s="97"/>
      <c r="MM84" s="97"/>
      <c r="MN84" s="97"/>
      <c r="MO84" s="97"/>
      <c r="MP84" s="97"/>
      <c r="MQ84" s="97"/>
      <c r="MR84" s="97"/>
      <c r="MS84" s="97"/>
      <c r="MT84" s="97"/>
      <c r="MU84" s="97"/>
      <c r="MV84" s="97"/>
      <c r="MW84" s="97"/>
      <c r="MX84" s="97"/>
      <c r="MY84" s="97"/>
      <c r="MZ84" s="97"/>
      <c r="NA84" s="97"/>
      <c r="NB84" s="97"/>
      <c r="NC84" s="97"/>
      <c r="ND84" s="97"/>
      <c r="NE84" s="97"/>
      <c r="NF84" s="97"/>
      <c r="NG84" s="97"/>
      <c r="NH84" s="97"/>
      <c r="NI84" s="97"/>
      <c r="NJ84" s="97"/>
      <c r="NK84" s="97"/>
      <c r="NL84" s="97"/>
      <c r="NM84" s="97"/>
      <c r="NN84" s="97"/>
      <c r="NO84" s="97"/>
      <c r="NP84" s="97"/>
      <c r="NQ84" s="97"/>
      <c r="NR84" s="97"/>
      <c r="NS84" s="97"/>
      <c r="NT84" s="97"/>
      <c r="NU84" s="97"/>
      <c r="NV84" s="97"/>
      <c r="NW84" s="97"/>
      <c r="NX84" s="97"/>
      <c r="NY84" s="97"/>
      <c r="NZ84" s="97"/>
      <c r="OA84" s="97"/>
      <c r="OB84" s="97"/>
      <c r="OC84" s="97"/>
      <c r="OD84" s="97"/>
      <c r="OE84" s="97"/>
      <c r="OF84" s="97"/>
      <c r="OG84" s="97"/>
      <c r="OH84" s="97"/>
      <c r="OI84" s="97"/>
      <c r="OJ84" s="97"/>
      <c r="OK84" s="97"/>
      <c r="OL84" s="97"/>
      <c r="OM84" s="97"/>
      <c r="ON84" s="97"/>
      <c r="OO84" s="97"/>
      <c r="OP84" s="97"/>
      <c r="OQ84" s="97"/>
      <c r="OR84" s="97"/>
      <c r="OS84" s="97"/>
      <c r="OT84" s="97"/>
      <c r="OU84" s="97"/>
      <c r="OV84" s="97"/>
      <c r="OW84" s="97"/>
      <c r="OX84" s="97"/>
      <c r="OY84" s="97"/>
      <c r="OZ84" s="97"/>
      <c r="PA84" s="97"/>
      <c r="PB84" s="97"/>
      <c r="PC84" s="97"/>
      <c r="PD84" s="97"/>
      <c r="PE84" s="97"/>
      <c r="PF84" s="97"/>
      <c r="PG84" s="97"/>
      <c r="PH84" s="97"/>
      <c r="PI84" s="97"/>
      <c r="PJ84" s="97"/>
      <c r="PK84" s="97"/>
      <c r="PL84" s="97"/>
      <c r="PM84" s="97"/>
      <c r="PN84" s="97"/>
      <c r="PO84" s="97"/>
      <c r="PP84" s="97"/>
      <c r="PQ84" s="97"/>
      <c r="PR84" s="97"/>
      <c r="PS84" s="97"/>
      <c r="PT84" s="97"/>
      <c r="PU84" s="97"/>
      <c r="PV84" s="97"/>
      <c r="PW84" s="97"/>
      <c r="PX84" s="97"/>
      <c r="PY84" s="97"/>
      <c r="PZ84" s="97"/>
      <c r="QA84" s="97"/>
      <c r="QB84" s="97"/>
      <c r="QC84" s="97"/>
      <c r="QD84" s="97"/>
      <c r="QE84" s="97"/>
      <c r="QF84" s="97"/>
      <c r="QG84" s="97"/>
      <c r="QH84" s="97"/>
      <c r="QI84" s="97"/>
      <c r="QJ84" s="97"/>
      <c r="QK84" s="97"/>
      <c r="QL84" s="97"/>
      <c r="QM84" s="97"/>
      <c r="QN84" s="97"/>
      <c r="QO84" s="97"/>
      <c r="QP84" s="97"/>
      <c r="QQ84" s="97"/>
      <c r="QR84" s="97"/>
      <c r="QS84" s="97"/>
      <c r="QT84" s="97"/>
      <c r="QU84" s="97"/>
      <c r="QV84" s="97"/>
      <c r="QW84" s="97"/>
      <c r="QX84" s="97"/>
      <c r="QY84" s="97"/>
      <c r="QZ84" s="97"/>
      <c r="RA84" s="97"/>
      <c r="RB84" s="97"/>
      <c r="RC84" s="97"/>
      <c r="RD84" s="97"/>
      <c r="RE84" s="97"/>
      <c r="RF84" s="97"/>
      <c r="RG84" s="97"/>
      <c r="RH84" s="97"/>
      <c r="RI84" s="97"/>
      <c r="RJ84" s="97"/>
      <c r="RK84" s="97"/>
      <c r="RL84" s="97"/>
      <c r="RM84" s="97"/>
      <c r="RN84" s="97"/>
      <c r="RO84" s="97"/>
      <c r="RP84" s="97"/>
      <c r="RQ84" s="97"/>
      <c r="RR84" s="97"/>
      <c r="RS84" s="97"/>
      <c r="RT84" s="97"/>
      <c r="RU84" s="97"/>
      <c r="RV84" s="97"/>
      <c r="RW84" s="97"/>
      <c r="RX84" s="97"/>
      <c r="RY84" s="97"/>
      <c r="RZ84" s="97"/>
      <c r="SA84" s="97"/>
      <c r="SB84" s="97"/>
      <c r="SC84" s="97"/>
      <c r="SD84" s="97"/>
      <c r="SE84" s="97"/>
      <c r="SF84" s="97"/>
      <c r="SG84" s="97"/>
      <c r="SH84" s="97"/>
      <c r="SI84" s="97"/>
      <c r="SJ84" s="97"/>
      <c r="SK84" s="97"/>
      <c r="SL84" s="97"/>
      <c r="SM84" s="97"/>
      <c r="SN84" s="97"/>
      <c r="SO84" s="97"/>
      <c r="SP84" s="97"/>
      <c r="SQ84" s="97"/>
      <c r="SR84" s="97"/>
      <c r="SS84" s="97"/>
      <c r="ST84" s="97"/>
      <c r="SU84" s="97"/>
      <c r="SV84" s="97"/>
      <c r="SW84" s="97"/>
      <c r="SX84" s="97"/>
      <c r="SY84" s="97"/>
      <c r="SZ84" s="97"/>
      <c r="TA84" s="97"/>
      <c r="TB84" s="97"/>
      <c r="TC84" s="97"/>
      <c r="TD84" s="97"/>
      <c r="TE84" s="97"/>
      <c r="TF84" s="97"/>
      <c r="TG84" s="97"/>
      <c r="TH84" s="97"/>
      <c r="TI84" s="97"/>
      <c r="TJ84" s="97"/>
      <c r="TK84" s="97"/>
      <c r="TL84" s="97"/>
      <c r="TM84" s="97"/>
      <c r="TN84" s="97"/>
      <c r="TO84" s="97"/>
      <c r="TP84" s="97"/>
      <c r="TQ84" s="97"/>
      <c r="TR84" s="97"/>
      <c r="TS84" s="97"/>
      <c r="TT84" s="97"/>
      <c r="TU84" s="97"/>
      <c r="TV84" s="97"/>
      <c r="TW84" s="97"/>
      <c r="TX84" s="97"/>
      <c r="TY84" s="97"/>
      <c r="TZ84" s="97"/>
      <c r="UA84" s="97"/>
      <c r="UB84" s="97"/>
      <c r="UC84" s="97"/>
      <c r="UD84" s="97"/>
      <c r="UE84" s="97"/>
      <c r="UF84" s="97"/>
      <c r="UG84" s="97"/>
      <c r="UH84" s="97"/>
      <c r="UI84" s="97"/>
      <c r="UJ84" s="97"/>
      <c r="UK84" s="97"/>
      <c r="UL84" s="97"/>
      <c r="UM84" s="97"/>
      <c r="UN84" s="97"/>
      <c r="UO84" s="97"/>
      <c r="UP84" s="97"/>
      <c r="UQ84" s="97"/>
      <c r="UR84" s="97"/>
      <c r="US84" s="97"/>
      <c r="UT84" s="97"/>
      <c r="UU84" s="97"/>
      <c r="UV84" s="97"/>
      <c r="UW84" s="97"/>
      <c r="UX84" s="97"/>
      <c r="UY84" s="97"/>
      <c r="UZ84" s="97"/>
      <c r="VA84" s="97"/>
      <c r="VB84" s="97"/>
      <c r="VC84" s="97"/>
      <c r="VD84" s="97"/>
      <c r="VE84" s="97"/>
      <c r="VF84" s="97"/>
      <c r="VG84" s="97"/>
      <c r="VH84" s="97"/>
      <c r="VI84" s="97"/>
      <c r="VJ84" s="97"/>
      <c r="VK84" s="97"/>
      <c r="VL84" s="97"/>
      <c r="VM84" s="97"/>
      <c r="VN84" s="97"/>
      <c r="VO84" s="97"/>
      <c r="VP84" s="97"/>
      <c r="VQ84" s="97"/>
      <c r="VR84" s="97"/>
      <c r="VS84" s="97"/>
      <c r="VT84" s="97"/>
      <c r="VU84" s="97"/>
      <c r="VV84" s="97"/>
      <c r="VW84" s="97"/>
      <c r="VX84" s="97"/>
      <c r="VY84" s="97"/>
      <c r="VZ84" s="97"/>
      <c r="WA84" s="97"/>
      <c r="WB84" s="97"/>
      <c r="WC84" s="97"/>
      <c r="WD84" s="97"/>
      <c r="WE84" s="97"/>
      <c r="WF84" s="97"/>
      <c r="WG84" s="97"/>
      <c r="WH84" s="97"/>
      <c r="WI84" s="97"/>
      <c r="WJ84" s="97"/>
      <c r="WK84" s="97"/>
      <c r="WL84" s="97"/>
      <c r="WM84" s="97"/>
      <c r="WN84" s="97"/>
      <c r="WO84" s="97"/>
      <c r="WP84" s="97"/>
      <c r="WQ84" s="97"/>
      <c r="WR84" s="97"/>
      <c r="WS84" s="97"/>
      <c r="WT84" s="97"/>
      <c r="WU84" s="97"/>
      <c r="WV84" s="97"/>
      <c r="WW84" s="97"/>
      <c r="WX84" s="97"/>
      <c r="WY84" s="97"/>
      <c r="WZ84" s="97"/>
      <c r="XA84" s="97"/>
      <c r="XB84" s="97"/>
      <c r="XC84" s="97"/>
      <c r="XD84" s="97"/>
      <c r="XE84" s="97"/>
      <c r="XF84" s="97"/>
      <c r="XG84" s="97"/>
      <c r="XH84" s="97"/>
      <c r="XI84" s="97"/>
      <c r="XJ84" s="97"/>
      <c r="XK84" s="97"/>
      <c r="XL84" s="97"/>
      <c r="XM84" s="97"/>
      <c r="XN84" s="97"/>
      <c r="XO84" s="97"/>
      <c r="XP84" s="97"/>
      <c r="XQ84" s="97"/>
      <c r="XR84" s="97"/>
      <c r="XS84" s="97"/>
      <c r="XT84" s="97"/>
      <c r="XU84" s="97"/>
      <c r="XV84" s="97"/>
      <c r="XW84" s="97"/>
      <c r="XX84" s="97"/>
      <c r="XY84" s="97"/>
      <c r="XZ84" s="97"/>
      <c r="YA84" s="97"/>
      <c r="YB84" s="97"/>
      <c r="YC84" s="97"/>
      <c r="YD84" s="97"/>
      <c r="YE84" s="97"/>
      <c r="YF84" s="97"/>
      <c r="YG84" s="97"/>
      <c r="YH84" s="97"/>
      <c r="YI84" s="97"/>
      <c r="YJ84" s="97"/>
      <c r="YK84" s="97"/>
      <c r="YL84" s="97"/>
      <c r="YM84" s="97"/>
      <c r="YN84" s="97"/>
      <c r="YO84" s="97"/>
      <c r="YP84" s="97"/>
      <c r="YQ84" s="97"/>
      <c r="YR84" s="97"/>
      <c r="YS84" s="97"/>
      <c r="YT84" s="97"/>
      <c r="YU84" s="97"/>
      <c r="YV84" s="97"/>
      <c r="YW84" s="97"/>
      <c r="YX84" s="97"/>
      <c r="YY84" s="97"/>
      <c r="YZ84" s="97"/>
      <c r="ZA84" s="97"/>
      <c r="ZB84" s="97"/>
      <c r="ZC84" s="97"/>
      <c r="ZD84" s="97"/>
      <c r="ZE84" s="97"/>
      <c r="ZF84" s="97"/>
      <c r="ZG84" s="97"/>
      <c r="ZH84" s="97"/>
      <c r="ZI84" s="97"/>
      <c r="ZJ84" s="97"/>
      <c r="ZK84" s="97"/>
      <c r="ZL84" s="97"/>
      <c r="ZM84" s="97"/>
      <c r="ZN84" s="97"/>
      <c r="ZO84" s="97"/>
      <c r="ZP84" s="97"/>
      <c r="ZQ84" s="97"/>
      <c r="ZR84" s="97"/>
      <c r="ZS84" s="97"/>
      <c r="ZT84" s="97"/>
      <c r="ZU84" s="97"/>
      <c r="ZV84" s="97"/>
      <c r="ZW84" s="97"/>
      <c r="ZX84" s="97"/>
      <c r="ZY84" s="97"/>
      <c r="ZZ84" s="97"/>
      <c r="AAA84" s="97"/>
      <c r="AAB84" s="97"/>
      <c r="AAC84" s="97"/>
      <c r="AAD84" s="97"/>
      <c r="AAE84" s="97"/>
      <c r="AAF84" s="97"/>
      <c r="AAG84" s="97"/>
      <c r="AAH84" s="97"/>
      <c r="AAI84" s="97"/>
      <c r="AAJ84" s="97"/>
      <c r="AAK84" s="97"/>
      <c r="AAL84" s="97"/>
      <c r="AAM84" s="97"/>
      <c r="AAN84" s="97"/>
      <c r="AAO84" s="97"/>
      <c r="AAP84" s="97"/>
      <c r="AAQ84" s="97"/>
      <c r="AAR84" s="97"/>
      <c r="AAS84" s="97"/>
      <c r="AAT84" s="97"/>
      <c r="AAU84" s="97"/>
      <c r="AAV84" s="97"/>
      <c r="AAW84" s="97"/>
      <c r="AAX84" s="97"/>
      <c r="AAY84" s="97"/>
      <c r="AAZ84" s="97"/>
      <c r="ABA84" s="97"/>
      <c r="ABB84" s="97"/>
      <c r="ABC84" s="97"/>
      <c r="ABD84" s="97"/>
      <c r="ABE84" s="97"/>
      <c r="ABF84" s="97"/>
      <c r="ABG84" s="97"/>
      <c r="ABH84" s="97"/>
      <c r="ABI84" s="97"/>
      <c r="ABJ84" s="97"/>
      <c r="ABK84" s="97"/>
      <c r="ABL84" s="97"/>
      <c r="ABM84" s="97"/>
      <c r="ABN84" s="97"/>
      <c r="ABO84" s="97"/>
      <c r="ABP84" s="97"/>
      <c r="ABQ84" s="97"/>
      <c r="ABR84" s="97"/>
      <c r="ABS84" s="97"/>
      <c r="ABT84" s="97"/>
      <c r="ABU84" s="97"/>
      <c r="ABV84" s="97"/>
      <c r="ABW84" s="97"/>
      <c r="ABX84" s="97"/>
      <c r="ABY84" s="97"/>
      <c r="ABZ84" s="97"/>
      <c r="ACA84" s="97"/>
      <c r="ACB84" s="97"/>
      <c r="ACC84" s="97"/>
      <c r="ACD84" s="97"/>
      <c r="ACE84" s="97"/>
      <c r="ACF84" s="97"/>
      <c r="ACG84" s="97"/>
      <c r="ACH84" s="97"/>
      <c r="ACI84" s="97"/>
      <c r="ACJ84" s="97"/>
      <c r="ACK84" s="97"/>
      <c r="ACL84" s="97"/>
      <c r="ACM84" s="97"/>
      <c r="ACN84" s="97"/>
      <c r="ACO84" s="97"/>
      <c r="ACP84" s="97"/>
      <c r="ACQ84" s="97"/>
      <c r="ACR84" s="97"/>
      <c r="ACS84" s="97"/>
      <c r="ACT84" s="97"/>
      <c r="ACU84" s="97"/>
      <c r="ACV84" s="97"/>
      <c r="ACW84" s="97"/>
      <c r="ACX84" s="97"/>
      <c r="ACY84" s="97"/>
      <c r="ACZ84" s="97"/>
      <c r="ADA84" s="97"/>
      <c r="ADB84" s="97"/>
      <c r="ADC84" s="97"/>
      <c r="ADD84" s="97"/>
      <c r="ADE84" s="97"/>
      <c r="ADF84" s="97"/>
      <c r="ADG84" s="97"/>
      <c r="ADH84" s="97"/>
      <c r="ADI84" s="97"/>
      <c r="ADJ84" s="97"/>
      <c r="ADK84" s="97"/>
      <c r="ADL84" s="97"/>
      <c r="ADM84" s="97"/>
      <c r="ADN84" s="97"/>
      <c r="ADO84" s="97"/>
      <c r="ADP84" s="97"/>
      <c r="ADQ84" s="97"/>
      <c r="ADR84" s="97"/>
      <c r="ADS84" s="97"/>
      <c r="ADT84" s="97"/>
      <c r="ADU84" s="97"/>
      <c r="ADV84" s="97"/>
      <c r="ADW84" s="97"/>
      <c r="ADX84" s="97"/>
      <c r="ADY84" s="97"/>
      <c r="ADZ84" s="97"/>
      <c r="AEA84" s="97"/>
      <c r="AEB84" s="97"/>
      <c r="AEC84" s="97"/>
      <c r="AED84" s="97"/>
      <c r="AEE84" s="97"/>
      <c r="AEF84" s="97"/>
      <c r="AEG84" s="97"/>
      <c r="AEH84" s="97"/>
      <c r="AEI84" s="97"/>
      <c r="AEJ84" s="97"/>
      <c r="AEK84" s="97"/>
      <c r="AEL84" s="97"/>
      <c r="AEM84" s="97"/>
      <c r="AEN84" s="97"/>
      <c r="AEO84" s="97"/>
      <c r="AEP84" s="97"/>
      <c r="AEQ84" s="97"/>
      <c r="AER84" s="97"/>
      <c r="AES84" s="97"/>
      <c r="AET84" s="97"/>
      <c r="AEU84" s="97"/>
      <c r="AEV84" s="97"/>
      <c r="AEW84" s="97"/>
      <c r="AEX84" s="97"/>
      <c r="AEY84" s="97"/>
      <c r="AEZ84" s="97"/>
      <c r="AFA84" s="97"/>
      <c r="AFB84" s="97"/>
      <c r="AFC84" s="97"/>
      <c r="AFD84" s="97"/>
      <c r="AFE84" s="97"/>
      <c r="AFF84" s="97"/>
      <c r="AFG84" s="97"/>
      <c r="AFH84" s="97"/>
      <c r="AFI84" s="97"/>
      <c r="AFJ84" s="97"/>
      <c r="AFK84" s="97"/>
      <c r="AFL84" s="97"/>
      <c r="AFM84" s="97"/>
      <c r="AFN84" s="97"/>
      <c r="AFO84" s="97"/>
      <c r="AFP84" s="97"/>
      <c r="AFQ84" s="97"/>
      <c r="AFR84" s="97"/>
      <c r="AFS84" s="97"/>
      <c r="AFT84" s="97"/>
      <c r="AFU84" s="97"/>
      <c r="AFV84" s="97"/>
      <c r="AFW84" s="97"/>
      <c r="AFX84" s="97"/>
      <c r="AFY84" s="97"/>
      <c r="AFZ84" s="97"/>
      <c r="AGA84" s="97"/>
      <c r="AGB84" s="97"/>
      <c r="AGC84" s="97"/>
      <c r="AGD84" s="97"/>
      <c r="AGE84" s="97"/>
      <c r="AGF84" s="97"/>
      <c r="AGG84" s="97"/>
      <c r="AGH84" s="97"/>
      <c r="AGI84" s="97"/>
      <c r="AGJ84" s="97"/>
      <c r="AGK84" s="97"/>
      <c r="AGL84" s="97"/>
      <c r="AGM84" s="97"/>
      <c r="AGN84" s="97"/>
      <c r="AGO84" s="97"/>
      <c r="AGP84" s="97"/>
      <c r="AGQ84" s="97"/>
      <c r="AGR84" s="97"/>
      <c r="AGS84" s="97"/>
      <c r="AGT84" s="97"/>
      <c r="AGU84" s="97"/>
      <c r="AGV84" s="97"/>
      <c r="AGW84" s="97"/>
      <c r="AGX84" s="97"/>
      <c r="AGY84" s="97"/>
      <c r="AGZ84" s="97"/>
      <c r="AHA84" s="97"/>
      <c r="AHB84" s="97"/>
      <c r="AHC84" s="97"/>
      <c r="AHD84" s="97"/>
      <c r="AHE84" s="97"/>
      <c r="AHF84" s="97"/>
      <c r="AHG84" s="97"/>
      <c r="AHH84" s="97"/>
      <c r="AHI84" s="97"/>
      <c r="AHJ84" s="97"/>
      <c r="AHK84" s="97"/>
      <c r="AHL84" s="97"/>
      <c r="AHM84" s="97"/>
      <c r="AHN84" s="97"/>
      <c r="AHO84" s="97"/>
      <c r="AHP84" s="97"/>
      <c r="AHQ84" s="97"/>
      <c r="AHR84" s="97"/>
      <c r="AHS84" s="97"/>
      <c r="AHT84" s="97"/>
      <c r="AHU84" s="97"/>
      <c r="AHV84" s="97"/>
      <c r="AHW84" s="97"/>
      <c r="AHX84" s="97"/>
      <c r="AHY84" s="97"/>
      <c r="AHZ84" s="97"/>
      <c r="AIA84" s="97"/>
      <c r="AIB84" s="97"/>
      <c r="AIC84" s="97"/>
      <c r="AID84" s="97"/>
      <c r="AIE84" s="97"/>
      <c r="AIF84" s="97"/>
      <c r="AIG84" s="97"/>
      <c r="AIH84" s="97"/>
      <c r="AII84" s="97"/>
      <c r="AIJ84" s="97"/>
      <c r="AIK84" s="97"/>
      <c r="AIL84" s="97"/>
      <c r="AIM84" s="97"/>
      <c r="AIN84" s="97"/>
      <c r="AIO84" s="97"/>
      <c r="AIP84" s="97"/>
      <c r="AIQ84" s="97"/>
      <c r="AIR84" s="97"/>
      <c r="AIS84" s="97"/>
      <c r="AIT84" s="97"/>
      <c r="AIU84" s="97"/>
      <c r="AIV84" s="97"/>
      <c r="AIW84" s="97"/>
      <c r="AIX84" s="97"/>
      <c r="AIY84" s="97"/>
      <c r="AIZ84" s="97"/>
      <c r="AJA84" s="97"/>
      <c r="AJB84" s="97"/>
      <c r="AJC84" s="97"/>
      <c r="AJD84" s="97"/>
      <c r="AJE84" s="97"/>
      <c r="AJF84" s="97"/>
      <c r="AJG84" s="97"/>
      <c r="AJH84" s="97"/>
      <c r="AJI84" s="97"/>
      <c r="AJJ84" s="97"/>
      <c r="AJK84" s="97"/>
      <c r="AJL84" s="97"/>
      <c r="AJM84" s="97"/>
      <c r="AJN84" s="97"/>
      <c r="AJO84" s="97"/>
      <c r="AJP84" s="97"/>
      <c r="AJQ84" s="97"/>
      <c r="AJR84" s="97"/>
      <c r="AJS84" s="97"/>
      <c r="AJT84" s="97"/>
      <c r="AJU84" s="97"/>
      <c r="AJV84" s="97"/>
      <c r="AJW84" s="97"/>
      <c r="AJX84" s="97"/>
      <c r="AJY84" s="97"/>
      <c r="AJZ84" s="97"/>
      <c r="AKA84" s="97"/>
      <c r="AKB84" s="97"/>
      <c r="AKC84" s="97"/>
      <c r="AKD84" s="97"/>
      <c r="AKE84" s="97"/>
      <c r="AKF84" s="97"/>
      <c r="AKG84" s="97"/>
      <c r="AKH84" s="97"/>
      <c r="AKI84" s="97"/>
      <c r="AKJ84" s="97"/>
      <c r="AKK84" s="97"/>
      <c r="AKL84" s="97"/>
      <c r="AKM84" s="97"/>
      <c r="AKN84" s="97"/>
      <c r="AKO84" s="97"/>
      <c r="AKP84" s="97"/>
      <c r="AKQ84" s="97"/>
      <c r="AKR84" s="97"/>
      <c r="AKS84" s="97"/>
      <c r="AKT84" s="97"/>
      <c r="AKU84" s="97"/>
      <c r="AKV84" s="97"/>
      <c r="AKW84" s="97"/>
      <c r="AKX84" s="97"/>
      <c r="AKY84" s="97"/>
      <c r="AKZ84" s="97"/>
      <c r="ALA84" s="97"/>
      <c r="ALB84" s="97"/>
      <c r="ALC84" s="97"/>
      <c r="ALD84" s="97"/>
      <c r="ALE84" s="97"/>
      <c r="ALF84" s="97"/>
      <c r="ALG84" s="97"/>
      <c r="ALH84" s="97"/>
      <c r="ALI84" s="97"/>
      <c r="ALJ84" s="97"/>
      <c r="ALK84" s="97"/>
      <c r="ALL84" s="97"/>
      <c r="ALM84" s="97"/>
      <c r="ALN84" s="97"/>
      <c r="ALO84" s="97"/>
      <c r="ALP84" s="97"/>
      <c r="ALQ84" s="97"/>
      <c r="ALR84" s="97"/>
      <c r="ALS84" s="97"/>
      <c r="ALT84" s="97"/>
      <c r="ALU84" s="97"/>
      <c r="ALV84" s="97"/>
      <c r="ALW84" s="97"/>
      <c r="ALX84" s="97"/>
      <c r="ALY84" s="97"/>
      <c r="ALZ84" s="97"/>
      <c r="AMA84" s="97"/>
      <c r="AMB84" s="97"/>
      <c r="AMC84" s="97"/>
      <c r="AMD84" s="97"/>
      <c r="AME84" s="97"/>
      <c r="AMF84" s="97"/>
      <c r="AMG84" s="97"/>
      <c r="AMH84" s="97"/>
      <c r="AMI84" s="97"/>
      <c r="AMJ84" s="97"/>
    </row>
    <row r="85" spans="1:1024" customFormat="1" ht="28.5">
      <c r="A85" s="266">
        <v>21</v>
      </c>
      <c r="B85" s="266" t="s">
        <v>166</v>
      </c>
      <c r="C85" s="266" t="s">
        <v>302</v>
      </c>
      <c r="D85" s="266" t="s">
        <v>302</v>
      </c>
      <c r="E85" s="266" t="s">
        <v>259</v>
      </c>
      <c r="F85" s="266" t="s">
        <v>406</v>
      </c>
      <c r="G85" s="266" t="s">
        <v>422</v>
      </c>
      <c r="H85" s="267">
        <f>6480000+107881.25</f>
        <v>6587881.25</v>
      </c>
      <c r="I85" s="266" t="s">
        <v>356</v>
      </c>
      <c r="J85" s="266" t="s">
        <v>244</v>
      </c>
      <c r="K85" s="266" t="s">
        <v>170</v>
      </c>
      <c r="L85" s="266" t="s">
        <v>385</v>
      </c>
      <c r="M85" s="266" t="s">
        <v>171</v>
      </c>
      <c r="N85" s="266" t="s">
        <v>171</v>
      </c>
      <c r="O85" s="126" t="s">
        <v>431</v>
      </c>
      <c r="P85" s="99" t="s">
        <v>357</v>
      </c>
      <c r="Q85" s="126" t="s">
        <v>246</v>
      </c>
      <c r="R85" s="126" t="s">
        <v>421</v>
      </c>
      <c r="S85" s="108" t="s">
        <v>285</v>
      </c>
      <c r="T85" s="130">
        <f>4+5</f>
        <v>9</v>
      </c>
      <c r="U85" s="130">
        <f>4+7</f>
        <v>11</v>
      </c>
      <c r="V85" s="130">
        <f>4+8</f>
        <v>12</v>
      </c>
      <c r="W85" s="130">
        <f>4+10</f>
        <v>14</v>
      </c>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P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N85" s="98"/>
      <c r="MO85" s="98"/>
      <c r="MP85" s="98"/>
      <c r="MQ85" s="98"/>
      <c r="MR85" s="98"/>
      <c r="MS85" s="98"/>
      <c r="MT85" s="98"/>
      <c r="MU85" s="98"/>
      <c r="MV85" s="98"/>
      <c r="MW85" s="98"/>
      <c r="MX85" s="98"/>
      <c r="MY85" s="98"/>
      <c r="MZ85" s="98"/>
      <c r="NA85" s="98"/>
      <c r="NB85" s="98"/>
      <c r="NC85" s="98"/>
      <c r="ND85" s="98"/>
      <c r="NE85" s="98"/>
      <c r="NF85" s="98"/>
      <c r="NG85" s="98"/>
      <c r="NH85" s="98"/>
      <c r="NI85" s="98"/>
      <c r="NJ85" s="9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OX85" s="98"/>
      <c r="OY85" s="98"/>
      <c r="OZ85" s="98"/>
      <c r="PA85" s="98"/>
      <c r="PB85" s="98"/>
      <c r="PC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98"/>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P85" s="98"/>
      <c r="VQ85" s="98"/>
      <c r="VR85" s="98"/>
      <c r="VS85" s="98"/>
      <c r="VT85" s="98"/>
      <c r="VU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XE85" s="98"/>
      <c r="XF85" s="98"/>
      <c r="XG85" s="98"/>
      <c r="XH85" s="98"/>
      <c r="XI85" s="98"/>
      <c r="XJ85" s="98"/>
      <c r="XK85" s="98"/>
      <c r="XL85" s="98"/>
      <c r="XM85" s="98"/>
      <c r="XN85" s="98"/>
      <c r="XO85" s="98"/>
      <c r="XP85" s="98"/>
      <c r="XQ85" s="98"/>
      <c r="XR85" s="98"/>
      <c r="XS85" s="98"/>
      <c r="XT85" s="98"/>
      <c r="XU85" s="98"/>
      <c r="XV85" s="98"/>
      <c r="XW85" s="98"/>
      <c r="XX85" s="98"/>
      <c r="XY85" s="98"/>
      <c r="XZ85" s="98"/>
      <c r="YA85" s="98"/>
      <c r="YB85" s="98"/>
      <c r="YC85" s="98"/>
      <c r="YD85" s="98"/>
      <c r="YE85" s="98"/>
      <c r="YF85" s="98"/>
      <c r="YG85" s="98"/>
      <c r="YH85" s="98"/>
      <c r="YI85" s="98"/>
      <c r="YJ85" s="98"/>
      <c r="YK85" s="98"/>
      <c r="YL85" s="98"/>
      <c r="YM85" s="98"/>
      <c r="YN85" s="98"/>
      <c r="YO85" s="98"/>
      <c r="YP85" s="98"/>
      <c r="YQ85" s="98"/>
      <c r="YR85" s="98"/>
      <c r="YS85" s="98"/>
      <c r="YT85" s="98"/>
      <c r="YU85" s="98"/>
      <c r="YV85" s="98"/>
      <c r="YW85" s="98"/>
      <c r="YX85" s="98"/>
      <c r="YY85" s="98"/>
      <c r="YZ85" s="98"/>
      <c r="ZA85" s="98"/>
      <c r="ZB85" s="98"/>
      <c r="ZC85" s="98"/>
      <c r="ZD85" s="98"/>
      <c r="ZE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c r="AAI85" s="98"/>
      <c r="AAJ85" s="98"/>
      <c r="AAK85" s="98"/>
      <c r="AAL85" s="98"/>
      <c r="AAM85" s="98"/>
      <c r="AAN85" s="98"/>
      <c r="AAO85" s="98"/>
      <c r="AAP85" s="98"/>
      <c r="AAQ85" s="98"/>
      <c r="AAR85" s="98"/>
      <c r="AAS85" s="98"/>
      <c r="AAT85" s="98"/>
      <c r="AAU85" s="98"/>
      <c r="AAV85" s="98"/>
      <c r="AAW85" s="98"/>
      <c r="AAX85" s="98"/>
      <c r="AAY85" s="98"/>
      <c r="AAZ85" s="98"/>
      <c r="ABA85" s="98"/>
      <c r="ABB85" s="98"/>
      <c r="ABC85" s="98"/>
      <c r="ABD85" s="98"/>
      <c r="ABE85" s="98"/>
      <c r="ABF85" s="98"/>
      <c r="ABG85" s="98"/>
      <c r="ABH85" s="98"/>
      <c r="ABI85" s="98"/>
      <c r="ABJ85" s="98"/>
      <c r="ABK85" s="98"/>
      <c r="ABL85" s="98"/>
      <c r="ABM85" s="98"/>
      <c r="ABN85" s="98"/>
      <c r="ABO85" s="98"/>
      <c r="ABP85" s="98"/>
      <c r="ABQ85" s="98"/>
      <c r="ABR85" s="98"/>
      <c r="ABS85" s="98"/>
      <c r="ABT85" s="98"/>
      <c r="ABU85" s="98"/>
      <c r="ABV85" s="98"/>
      <c r="ABW85" s="98"/>
      <c r="ABX85" s="98"/>
      <c r="ABY85" s="98"/>
      <c r="ABZ85" s="98"/>
      <c r="ACA85" s="98"/>
      <c r="ACB85" s="98"/>
      <c r="ACC85" s="98"/>
      <c r="ACD85" s="98"/>
      <c r="ACE85" s="98"/>
      <c r="ACF85" s="98"/>
      <c r="ACG85" s="98"/>
      <c r="ACH85" s="98"/>
      <c r="ACI85" s="98"/>
      <c r="ACJ85" s="98"/>
      <c r="ACK85" s="98"/>
      <c r="ACL85" s="98"/>
      <c r="ACM85" s="98"/>
      <c r="ACN85" s="98"/>
      <c r="ACO85" s="98"/>
      <c r="ACP85" s="98"/>
      <c r="ACQ85" s="98"/>
      <c r="ACR85" s="98"/>
      <c r="ACS85" s="98"/>
      <c r="ACT85" s="98"/>
      <c r="ACU85" s="98"/>
      <c r="ACV85" s="98"/>
      <c r="ACW85" s="98"/>
      <c r="ACX85" s="98"/>
      <c r="ACY85" s="98"/>
      <c r="ACZ85" s="98"/>
      <c r="ADA85" s="98"/>
      <c r="ADB85" s="98"/>
      <c r="ADC85" s="98"/>
      <c r="ADD85" s="98"/>
      <c r="ADE85" s="98"/>
      <c r="ADF85" s="98"/>
      <c r="ADG85" s="98"/>
      <c r="ADH85" s="98"/>
      <c r="ADI85" s="98"/>
      <c r="ADJ85" s="98"/>
      <c r="ADK85" s="98"/>
      <c r="ADL85" s="98"/>
      <c r="ADM85" s="98"/>
      <c r="ADN85" s="98"/>
      <c r="ADO85" s="98"/>
      <c r="ADP85" s="98"/>
      <c r="ADQ85" s="98"/>
      <c r="ADR85" s="98"/>
      <c r="ADS85" s="98"/>
      <c r="ADT85" s="98"/>
      <c r="ADU85" s="98"/>
      <c r="ADV85" s="98"/>
      <c r="ADW85" s="98"/>
      <c r="ADX85" s="98"/>
      <c r="ADY85" s="98"/>
      <c r="ADZ85" s="98"/>
      <c r="AEA85" s="98"/>
      <c r="AEB85" s="98"/>
      <c r="AEC85" s="98"/>
      <c r="AED85" s="98"/>
      <c r="AEE85" s="98"/>
      <c r="AEF85" s="98"/>
      <c r="AEG85" s="98"/>
      <c r="AEH85" s="98"/>
      <c r="AEI85" s="98"/>
      <c r="AEJ85" s="98"/>
      <c r="AEK85" s="98"/>
      <c r="AEL85" s="98"/>
      <c r="AEM85" s="98"/>
      <c r="AEN85" s="98"/>
      <c r="AEO85" s="98"/>
      <c r="AEP85" s="98"/>
      <c r="AEQ85" s="98"/>
      <c r="AER85" s="98"/>
      <c r="AES85" s="98"/>
      <c r="AET85" s="98"/>
      <c r="AEU85" s="98"/>
      <c r="AEV85" s="98"/>
      <c r="AEW85" s="98"/>
      <c r="AEX85" s="98"/>
      <c r="AEY85" s="98"/>
      <c r="AEZ85" s="98"/>
      <c r="AFA85" s="98"/>
      <c r="AFB85" s="98"/>
      <c r="AFC85" s="98"/>
      <c r="AFD85" s="98"/>
      <c r="AFE85" s="98"/>
      <c r="AFF85" s="98"/>
      <c r="AFG85" s="98"/>
      <c r="AFH85" s="98"/>
      <c r="AFI85" s="98"/>
      <c r="AFJ85" s="98"/>
      <c r="AFK85" s="98"/>
      <c r="AFL85" s="98"/>
      <c r="AFM85" s="98"/>
      <c r="AFN85" s="98"/>
      <c r="AFO85" s="98"/>
      <c r="AFP85" s="98"/>
      <c r="AFQ85" s="98"/>
      <c r="AFR85" s="98"/>
      <c r="AFS85" s="98"/>
      <c r="AFT85" s="98"/>
      <c r="AFU85" s="98"/>
      <c r="AFV85" s="98"/>
      <c r="AFW85" s="98"/>
      <c r="AFX85" s="98"/>
      <c r="AFY85" s="98"/>
      <c r="AFZ85" s="98"/>
      <c r="AGA85" s="98"/>
      <c r="AGB85" s="98"/>
      <c r="AGC85" s="98"/>
      <c r="AGD85" s="98"/>
      <c r="AGE85" s="98"/>
      <c r="AGF85" s="98"/>
      <c r="AGG85" s="98"/>
      <c r="AGH85" s="98"/>
      <c r="AGI85" s="98"/>
      <c r="AGJ85" s="98"/>
      <c r="AGK85" s="98"/>
      <c r="AGL85" s="98"/>
      <c r="AGM85" s="98"/>
      <c r="AGN85" s="98"/>
      <c r="AGO85" s="98"/>
      <c r="AGP85" s="98"/>
      <c r="AGQ85" s="98"/>
      <c r="AGR85" s="98"/>
      <c r="AGS85" s="98"/>
      <c r="AGT85" s="98"/>
      <c r="AGU85" s="98"/>
      <c r="AGV85" s="98"/>
      <c r="AGW85" s="98"/>
      <c r="AGX85" s="98"/>
      <c r="AGY85" s="98"/>
      <c r="AGZ85" s="98"/>
      <c r="AHA85" s="98"/>
      <c r="AHB85" s="98"/>
      <c r="AHC85" s="98"/>
      <c r="AHD85" s="98"/>
      <c r="AHE85" s="98"/>
      <c r="AHF85" s="98"/>
      <c r="AHG85" s="98"/>
      <c r="AHH85" s="98"/>
      <c r="AHI85" s="98"/>
      <c r="AHJ85" s="98"/>
      <c r="AHK85" s="98"/>
      <c r="AHL85" s="98"/>
      <c r="AHM85" s="98"/>
      <c r="AHN85" s="98"/>
      <c r="AHO85" s="98"/>
      <c r="AHP85" s="98"/>
      <c r="AHQ85" s="98"/>
      <c r="AHR85" s="98"/>
      <c r="AHS85" s="98"/>
      <c r="AHT85" s="98"/>
      <c r="AHU85" s="98"/>
      <c r="AHV85" s="98"/>
      <c r="AHW85" s="98"/>
      <c r="AHX85" s="98"/>
      <c r="AHY85" s="98"/>
      <c r="AHZ85" s="98"/>
      <c r="AIA85" s="98"/>
      <c r="AIB85" s="98"/>
      <c r="AIC85" s="98"/>
      <c r="AID85" s="98"/>
      <c r="AIE85" s="98"/>
      <c r="AIF85" s="98"/>
      <c r="AIG85" s="98"/>
      <c r="AIH85" s="98"/>
      <c r="AII85" s="98"/>
      <c r="AIJ85" s="98"/>
      <c r="AIK85" s="98"/>
      <c r="AIL85" s="98"/>
      <c r="AIM85" s="98"/>
      <c r="AIN85" s="98"/>
      <c r="AIO85" s="98"/>
      <c r="AIP85" s="98"/>
      <c r="AIQ85" s="98"/>
      <c r="AIR85" s="98"/>
      <c r="AIS85" s="98"/>
      <c r="AIT85" s="98"/>
      <c r="AIU85" s="98"/>
      <c r="AIV85" s="98"/>
      <c r="AIW85" s="98"/>
      <c r="AIX85" s="98"/>
      <c r="AIY85" s="98"/>
      <c r="AIZ85" s="98"/>
      <c r="AJA85" s="98"/>
      <c r="AJB85" s="98"/>
      <c r="AJC85" s="98"/>
      <c r="AJD85" s="98"/>
      <c r="AJE85" s="98"/>
      <c r="AJF85" s="98"/>
      <c r="AJG85" s="98"/>
      <c r="AJH85" s="98"/>
      <c r="AJI85" s="98"/>
      <c r="AJJ85" s="98"/>
      <c r="AJK85" s="98"/>
      <c r="AJL85" s="98"/>
      <c r="AJM85" s="98"/>
      <c r="AJN85" s="98"/>
      <c r="AJO85" s="98"/>
      <c r="AJP85" s="98"/>
      <c r="AJQ85" s="98"/>
      <c r="AJR85" s="98"/>
      <c r="AJS85" s="98"/>
      <c r="AJT85" s="98"/>
      <c r="AJU85" s="98"/>
      <c r="AJV85" s="98"/>
      <c r="AJW85" s="98"/>
      <c r="AJX85" s="98"/>
      <c r="AJY85" s="98"/>
      <c r="AJZ85" s="98"/>
      <c r="AKA85" s="98"/>
      <c r="AKB85" s="98"/>
      <c r="AKC85" s="98"/>
      <c r="AKD85" s="98"/>
      <c r="AKE85" s="98"/>
      <c r="AKF85" s="98"/>
      <c r="AKG85" s="98"/>
      <c r="AKH85" s="98"/>
      <c r="AKI85" s="98"/>
      <c r="AKJ85" s="98"/>
      <c r="AKK85" s="98"/>
      <c r="AKL85" s="98"/>
      <c r="AKM85" s="98"/>
      <c r="AKN85" s="98"/>
      <c r="AKO85" s="98"/>
      <c r="AKP85" s="98"/>
      <c r="AKQ85" s="98"/>
      <c r="AKR85" s="98"/>
      <c r="AKS85" s="98"/>
      <c r="AKT85" s="98"/>
      <c r="AKU85" s="98"/>
      <c r="AKV85" s="98"/>
      <c r="AKW85" s="98"/>
      <c r="AKX85" s="98"/>
      <c r="AKY85" s="98"/>
      <c r="AKZ85" s="98"/>
      <c r="ALA85" s="98"/>
      <c r="ALB85" s="98"/>
      <c r="ALC85" s="98"/>
      <c r="ALD85" s="98"/>
      <c r="ALE85" s="98"/>
      <c r="ALF85" s="98"/>
      <c r="ALG85" s="98"/>
      <c r="ALH85" s="98"/>
      <c r="ALI85" s="98"/>
      <c r="ALJ85" s="98"/>
      <c r="ALK85" s="98"/>
      <c r="ALL85" s="98"/>
      <c r="ALM85" s="98"/>
      <c r="ALN85" s="98"/>
      <c r="ALO85" s="98"/>
      <c r="ALP85" s="98"/>
      <c r="ALQ85" s="98"/>
      <c r="ALR85" s="98"/>
      <c r="ALS85" s="98"/>
      <c r="ALT85" s="98"/>
      <c r="ALU85" s="98"/>
      <c r="ALV85" s="98"/>
      <c r="ALW85" s="98"/>
      <c r="ALX85" s="98"/>
      <c r="ALY85" s="98"/>
      <c r="ALZ85" s="98"/>
      <c r="AMA85" s="98"/>
      <c r="AMB85" s="98"/>
      <c r="AMC85" s="98"/>
      <c r="AMD85" s="98"/>
      <c r="AME85" s="98"/>
      <c r="AMF85" s="98"/>
      <c r="AMG85" s="98"/>
      <c r="AMH85" s="98"/>
      <c r="AMI85" s="98"/>
      <c r="AMJ85" s="98"/>
    </row>
    <row r="86" spans="1:1024" customFormat="1" ht="42.75">
      <c r="A86" s="266"/>
      <c r="B86" s="266"/>
      <c r="C86" s="266"/>
      <c r="D86" s="266"/>
      <c r="E86" s="266"/>
      <c r="F86" s="266"/>
      <c r="G86" s="266"/>
      <c r="H86" s="267"/>
      <c r="I86" s="266"/>
      <c r="J86" s="266"/>
      <c r="K86" s="266"/>
      <c r="L86" s="266"/>
      <c r="M86" s="266"/>
      <c r="N86" s="266"/>
      <c r="O86" s="126" t="s">
        <v>407</v>
      </c>
      <c r="P86" s="126" t="s">
        <v>408</v>
      </c>
      <c r="Q86" s="126" t="s">
        <v>246</v>
      </c>
      <c r="R86" s="126" t="s">
        <v>409</v>
      </c>
      <c r="S86" s="100" t="s">
        <v>410</v>
      </c>
      <c r="T86" s="135">
        <v>4</v>
      </c>
      <c r="U86" s="135">
        <v>5</v>
      </c>
      <c r="V86" s="135">
        <v>4</v>
      </c>
      <c r="W86" s="135">
        <v>4</v>
      </c>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P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N86" s="98"/>
      <c r="MO86" s="98"/>
      <c r="MP86" s="98"/>
      <c r="MQ86" s="98"/>
      <c r="MR86" s="98"/>
      <c r="MS86" s="98"/>
      <c r="MT86" s="98"/>
      <c r="MU86" s="98"/>
      <c r="MV86" s="98"/>
      <c r="MW86" s="98"/>
      <c r="MX86" s="98"/>
      <c r="MY86" s="98"/>
      <c r="MZ86" s="98"/>
      <c r="NA86" s="98"/>
      <c r="NB86" s="98"/>
      <c r="NC86" s="98"/>
      <c r="ND86" s="98"/>
      <c r="NE86" s="98"/>
      <c r="NF86" s="98"/>
      <c r="NG86" s="98"/>
      <c r="NH86" s="98"/>
      <c r="NI86" s="98"/>
      <c r="NJ86" s="9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OX86" s="98"/>
      <c r="OY86" s="98"/>
      <c r="OZ86" s="98"/>
      <c r="PA86" s="98"/>
      <c r="PB86" s="98"/>
      <c r="PC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98"/>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P86" s="98"/>
      <c r="VQ86" s="98"/>
      <c r="VR86" s="98"/>
      <c r="VS86" s="98"/>
      <c r="VT86" s="98"/>
      <c r="VU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XE86" s="98"/>
      <c r="XF86" s="98"/>
      <c r="XG86" s="98"/>
      <c r="XH86" s="98"/>
      <c r="XI86" s="98"/>
      <c r="XJ86" s="98"/>
      <c r="XK86" s="98"/>
      <c r="XL86" s="98"/>
      <c r="XM86" s="98"/>
      <c r="XN86" s="98"/>
      <c r="XO86" s="98"/>
      <c r="XP86" s="98"/>
      <c r="XQ86" s="98"/>
      <c r="XR86" s="98"/>
      <c r="XS86" s="98"/>
      <c r="XT86" s="98"/>
      <c r="XU86" s="98"/>
      <c r="XV86" s="98"/>
      <c r="XW86" s="98"/>
      <c r="XX86" s="98"/>
      <c r="XY86" s="98"/>
      <c r="XZ86" s="98"/>
      <c r="YA86" s="98"/>
      <c r="YB86" s="98"/>
      <c r="YC86" s="98"/>
      <c r="YD86" s="98"/>
      <c r="YE86" s="98"/>
      <c r="YF86" s="98"/>
      <c r="YG86" s="98"/>
      <c r="YH86" s="98"/>
      <c r="YI86" s="98"/>
      <c r="YJ86" s="98"/>
      <c r="YK86" s="98"/>
      <c r="YL86" s="98"/>
      <c r="YM86" s="98"/>
      <c r="YN86" s="98"/>
      <c r="YO86" s="98"/>
      <c r="YP86" s="98"/>
      <c r="YQ86" s="98"/>
      <c r="YR86" s="98"/>
      <c r="YS86" s="98"/>
      <c r="YT86" s="98"/>
      <c r="YU86" s="98"/>
      <c r="YV86" s="98"/>
      <c r="YW86" s="98"/>
      <c r="YX86" s="98"/>
      <c r="YY86" s="98"/>
      <c r="YZ86" s="98"/>
      <c r="ZA86" s="98"/>
      <c r="ZB86" s="98"/>
      <c r="ZC86" s="98"/>
      <c r="ZD86" s="98"/>
      <c r="ZE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c r="AAI86" s="98"/>
      <c r="AAJ86" s="98"/>
      <c r="AAK86" s="98"/>
      <c r="AAL86" s="98"/>
      <c r="AAM86" s="98"/>
      <c r="AAN86" s="98"/>
      <c r="AAO86" s="98"/>
      <c r="AAP86" s="98"/>
      <c r="AAQ86" s="98"/>
      <c r="AAR86" s="98"/>
      <c r="AAS86" s="98"/>
      <c r="AAT86" s="98"/>
      <c r="AAU86" s="98"/>
      <c r="AAV86" s="98"/>
      <c r="AAW86" s="98"/>
      <c r="AAX86" s="98"/>
      <c r="AAY86" s="98"/>
      <c r="AAZ86" s="98"/>
      <c r="ABA86" s="98"/>
      <c r="ABB86" s="98"/>
      <c r="ABC86" s="98"/>
      <c r="ABD86" s="98"/>
      <c r="ABE86" s="98"/>
      <c r="ABF86" s="98"/>
      <c r="ABG86" s="98"/>
      <c r="ABH86" s="98"/>
      <c r="ABI86" s="98"/>
      <c r="ABJ86" s="98"/>
      <c r="ABK86" s="98"/>
      <c r="ABL86" s="98"/>
      <c r="ABM86" s="98"/>
      <c r="ABN86" s="98"/>
      <c r="ABO86" s="98"/>
      <c r="ABP86" s="98"/>
      <c r="ABQ86" s="98"/>
      <c r="ABR86" s="98"/>
      <c r="ABS86" s="98"/>
      <c r="ABT86" s="98"/>
      <c r="ABU86" s="98"/>
      <c r="ABV86" s="98"/>
      <c r="ABW86" s="98"/>
      <c r="ABX86" s="98"/>
      <c r="ABY86" s="98"/>
      <c r="ABZ86" s="98"/>
      <c r="ACA86" s="98"/>
      <c r="ACB86" s="98"/>
      <c r="ACC86" s="98"/>
      <c r="ACD86" s="98"/>
      <c r="ACE86" s="98"/>
      <c r="ACF86" s="98"/>
      <c r="ACG86" s="98"/>
      <c r="ACH86" s="98"/>
      <c r="ACI86" s="98"/>
      <c r="ACJ86" s="98"/>
      <c r="ACK86" s="98"/>
      <c r="ACL86" s="98"/>
      <c r="ACM86" s="98"/>
      <c r="ACN86" s="98"/>
      <c r="ACO86" s="98"/>
      <c r="ACP86" s="98"/>
      <c r="ACQ86" s="98"/>
      <c r="ACR86" s="98"/>
      <c r="ACS86" s="98"/>
      <c r="ACT86" s="98"/>
      <c r="ACU86" s="98"/>
      <c r="ACV86" s="98"/>
      <c r="ACW86" s="98"/>
      <c r="ACX86" s="98"/>
      <c r="ACY86" s="98"/>
      <c r="ACZ86" s="98"/>
      <c r="ADA86" s="98"/>
      <c r="ADB86" s="98"/>
      <c r="ADC86" s="98"/>
      <c r="ADD86" s="98"/>
      <c r="ADE86" s="98"/>
      <c r="ADF86" s="98"/>
      <c r="ADG86" s="98"/>
      <c r="ADH86" s="98"/>
      <c r="ADI86" s="98"/>
      <c r="ADJ86" s="98"/>
      <c r="ADK86" s="98"/>
      <c r="ADL86" s="98"/>
      <c r="ADM86" s="98"/>
      <c r="ADN86" s="98"/>
      <c r="ADO86" s="98"/>
      <c r="ADP86" s="98"/>
      <c r="ADQ86" s="98"/>
      <c r="ADR86" s="98"/>
      <c r="ADS86" s="98"/>
      <c r="ADT86" s="98"/>
      <c r="ADU86" s="98"/>
      <c r="ADV86" s="98"/>
      <c r="ADW86" s="98"/>
      <c r="ADX86" s="98"/>
      <c r="ADY86" s="98"/>
      <c r="ADZ86" s="98"/>
      <c r="AEA86" s="98"/>
      <c r="AEB86" s="98"/>
      <c r="AEC86" s="98"/>
      <c r="AED86" s="98"/>
      <c r="AEE86" s="98"/>
      <c r="AEF86" s="98"/>
      <c r="AEG86" s="98"/>
      <c r="AEH86" s="98"/>
      <c r="AEI86" s="98"/>
      <c r="AEJ86" s="98"/>
      <c r="AEK86" s="98"/>
      <c r="AEL86" s="98"/>
      <c r="AEM86" s="98"/>
      <c r="AEN86" s="98"/>
      <c r="AEO86" s="98"/>
      <c r="AEP86" s="98"/>
      <c r="AEQ86" s="98"/>
      <c r="AER86" s="98"/>
      <c r="AES86" s="98"/>
      <c r="AET86" s="98"/>
      <c r="AEU86" s="98"/>
      <c r="AEV86" s="98"/>
      <c r="AEW86" s="98"/>
      <c r="AEX86" s="98"/>
      <c r="AEY86" s="98"/>
      <c r="AEZ86" s="98"/>
      <c r="AFA86" s="98"/>
      <c r="AFB86" s="98"/>
      <c r="AFC86" s="98"/>
      <c r="AFD86" s="98"/>
      <c r="AFE86" s="98"/>
      <c r="AFF86" s="98"/>
      <c r="AFG86" s="98"/>
      <c r="AFH86" s="98"/>
      <c r="AFI86" s="98"/>
      <c r="AFJ86" s="98"/>
      <c r="AFK86" s="98"/>
      <c r="AFL86" s="98"/>
      <c r="AFM86" s="98"/>
      <c r="AFN86" s="98"/>
      <c r="AFO86" s="98"/>
      <c r="AFP86" s="98"/>
      <c r="AFQ86" s="98"/>
      <c r="AFR86" s="98"/>
      <c r="AFS86" s="98"/>
      <c r="AFT86" s="98"/>
      <c r="AFU86" s="98"/>
      <c r="AFV86" s="98"/>
      <c r="AFW86" s="98"/>
      <c r="AFX86" s="98"/>
      <c r="AFY86" s="98"/>
      <c r="AFZ86" s="98"/>
      <c r="AGA86" s="98"/>
      <c r="AGB86" s="98"/>
      <c r="AGC86" s="98"/>
      <c r="AGD86" s="98"/>
      <c r="AGE86" s="98"/>
      <c r="AGF86" s="98"/>
      <c r="AGG86" s="98"/>
      <c r="AGH86" s="98"/>
      <c r="AGI86" s="98"/>
      <c r="AGJ86" s="98"/>
      <c r="AGK86" s="98"/>
      <c r="AGL86" s="98"/>
      <c r="AGM86" s="98"/>
      <c r="AGN86" s="98"/>
      <c r="AGO86" s="98"/>
      <c r="AGP86" s="98"/>
      <c r="AGQ86" s="98"/>
      <c r="AGR86" s="98"/>
      <c r="AGS86" s="98"/>
      <c r="AGT86" s="98"/>
      <c r="AGU86" s="98"/>
      <c r="AGV86" s="98"/>
      <c r="AGW86" s="98"/>
      <c r="AGX86" s="98"/>
      <c r="AGY86" s="98"/>
      <c r="AGZ86" s="98"/>
      <c r="AHA86" s="98"/>
      <c r="AHB86" s="98"/>
      <c r="AHC86" s="98"/>
      <c r="AHD86" s="98"/>
      <c r="AHE86" s="98"/>
      <c r="AHF86" s="98"/>
      <c r="AHG86" s="98"/>
      <c r="AHH86" s="98"/>
      <c r="AHI86" s="98"/>
      <c r="AHJ86" s="98"/>
      <c r="AHK86" s="98"/>
      <c r="AHL86" s="98"/>
      <c r="AHM86" s="98"/>
      <c r="AHN86" s="98"/>
      <c r="AHO86" s="98"/>
      <c r="AHP86" s="98"/>
      <c r="AHQ86" s="98"/>
      <c r="AHR86" s="98"/>
      <c r="AHS86" s="98"/>
      <c r="AHT86" s="98"/>
      <c r="AHU86" s="98"/>
      <c r="AHV86" s="98"/>
      <c r="AHW86" s="98"/>
      <c r="AHX86" s="98"/>
      <c r="AHY86" s="98"/>
      <c r="AHZ86" s="98"/>
      <c r="AIA86" s="98"/>
      <c r="AIB86" s="98"/>
      <c r="AIC86" s="98"/>
      <c r="AID86" s="98"/>
      <c r="AIE86" s="98"/>
      <c r="AIF86" s="98"/>
      <c r="AIG86" s="98"/>
      <c r="AIH86" s="98"/>
      <c r="AII86" s="98"/>
      <c r="AIJ86" s="98"/>
      <c r="AIK86" s="98"/>
      <c r="AIL86" s="98"/>
      <c r="AIM86" s="98"/>
      <c r="AIN86" s="98"/>
      <c r="AIO86" s="98"/>
      <c r="AIP86" s="98"/>
      <c r="AIQ86" s="98"/>
      <c r="AIR86" s="98"/>
      <c r="AIS86" s="98"/>
      <c r="AIT86" s="98"/>
      <c r="AIU86" s="98"/>
      <c r="AIV86" s="98"/>
      <c r="AIW86" s="98"/>
      <c r="AIX86" s="98"/>
      <c r="AIY86" s="98"/>
      <c r="AIZ86" s="98"/>
      <c r="AJA86" s="98"/>
      <c r="AJB86" s="98"/>
      <c r="AJC86" s="98"/>
      <c r="AJD86" s="98"/>
      <c r="AJE86" s="98"/>
      <c r="AJF86" s="98"/>
      <c r="AJG86" s="98"/>
      <c r="AJH86" s="98"/>
      <c r="AJI86" s="98"/>
      <c r="AJJ86" s="98"/>
      <c r="AJK86" s="98"/>
      <c r="AJL86" s="98"/>
      <c r="AJM86" s="98"/>
      <c r="AJN86" s="98"/>
      <c r="AJO86" s="98"/>
      <c r="AJP86" s="98"/>
      <c r="AJQ86" s="98"/>
      <c r="AJR86" s="98"/>
      <c r="AJS86" s="98"/>
      <c r="AJT86" s="98"/>
      <c r="AJU86" s="98"/>
      <c r="AJV86" s="98"/>
      <c r="AJW86" s="98"/>
      <c r="AJX86" s="98"/>
      <c r="AJY86" s="98"/>
      <c r="AJZ86" s="98"/>
      <c r="AKA86" s="98"/>
      <c r="AKB86" s="98"/>
      <c r="AKC86" s="98"/>
      <c r="AKD86" s="98"/>
      <c r="AKE86" s="98"/>
      <c r="AKF86" s="98"/>
      <c r="AKG86" s="98"/>
      <c r="AKH86" s="98"/>
      <c r="AKI86" s="98"/>
      <c r="AKJ86" s="98"/>
      <c r="AKK86" s="98"/>
      <c r="AKL86" s="98"/>
      <c r="AKM86" s="98"/>
      <c r="AKN86" s="98"/>
      <c r="AKO86" s="98"/>
      <c r="AKP86" s="98"/>
      <c r="AKQ86" s="98"/>
      <c r="AKR86" s="98"/>
      <c r="AKS86" s="98"/>
      <c r="AKT86" s="98"/>
      <c r="AKU86" s="98"/>
      <c r="AKV86" s="98"/>
      <c r="AKW86" s="98"/>
      <c r="AKX86" s="98"/>
      <c r="AKY86" s="98"/>
      <c r="AKZ86" s="98"/>
      <c r="ALA86" s="98"/>
      <c r="ALB86" s="98"/>
      <c r="ALC86" s="98"/>
      <c r="ALD86" s="98"/>
      <c r="ALE86" s="98"/>
      <c r="ALF86" s="98"/>
      <c r="ALG86" s="98"/>
      <c r="ALH86" s="98"/>
      <c r="ALI86" s="98"/>
      <c r="ALJ86" s="98"/>
      <c r="ALK86" s="98"/>
      <c r="ALL86" s="98"/>
      <c r="ALM86" s="98"/>
      <c r="ALN86" s="98"/>
      <c r="ALO86" s="98"/>
      <c r="ALP86" s="98"/>
      <c r="ALQ86" s="98"/>
      <c r="ALR86" s="98"/>
      <c r="ALS86" s="98"/>
      <c r="ALT86" s="98"/>
      <c r="ALU86" s="98"/>
      <c r="ALV86" s="98"/>
      <c r="ALW86" s="98"/>
      <c r="ALX86" s="98"/>
      <c r="ALY86" s="98"/>
      <c r="ALZ86" s="98"/>
      <c r="AMA86" s="98"/>
      <c r="AMB86" s="98"/>
      <c r="AMC86" s="98"/>
      <c r="AMD86" s="98"/>
      <c r="AME86" s="98"/>
      <c r="AMF86" s="98"/>
      <c r="AMG86" s="98"/>
      <c r="AMH86" s="98"/>
      <c r="AMI86" s="98"/>
      <c r="AMJ86" s="98"/>
    </row>
    <row r="87" spans="1:1024" customFormat="1" ht="28.5">
      <c r="A87" s="266"/>
      <c r="B87" s="266"/>
      <c r="C87" s="266"/>
      <c r="D87" s="266"/>
      <c r="E87" s="266"/>
      <c r="F87" s="266"/>
      <c r="G87" s="266"/>
      <c r="H87" s="267"/>
      <c r="I87" s="266"/>
      <c r="J87" s="266"/>
      <c r="K87" s="266"/>
      <c r="L87" s="266"/>
      <c r="M87" s="266"/>
      <c r="N87" s="266"/>
      <c r="O87" s="126" t="s">
        <v>411</v>
      </c>
      <c r="P87" s="126" t="s">
        <v>412</v>
      </c>
      <c r="Q87" s="126" t="s">
        <v>246</v>
      </c>
      <c r="R87" s="266" t="s">
        <v>413</v>
      </c>
      <c r="S87" s="278" t="s">
        <v>414</v>
      </c>
      <c r="T87" s="266">
        <v>196</v>
      </c>
      <c r="U87" s="266">
        <v>197</v>
      </c>
      <c r="V87" s="266">
        <v>197</v>
      </c>
      <c r="W87" s="266">
        <v>197</v>
      </c>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P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N87" s="98"/>
      <c r="MO87" s="98"/>
      <c r="MP87" s="98"/>
      <c r="MQ87" s="98"/>
      <c r="MR87" s="98"/>
      <c r="MS87" s="98"/>
      <c r="MT87" s="98"/>
      <c r="MU87" s="98"/>
      <c r="MV87" s="98"/>
      <c r="MW87" s="98"/>
      <c r="MX87" s="98"/>
      <c r="MY87" s="98"/>
      <c r="MZ87" s="98"/>
      <c r="NA87" s="98"/>
      <c r="NB87" s="98"/>
      <c r="NC87" s="98"/>
      <c r="ND87" s="98"/>
      <c r="NE87" s="98"/>
      <c r="NF87" s="98"/>
      <c r="NG87" s="98"/>
      <c r="NH87" s="98"/>
      <c r="NI87" s="98"/>
      <c r="NJ87" s="9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OX87" s="98"/>
      <c r="OY87" s="98"/>
      <c r="OZ87" s="98"/>
      <c r="PA87" s="98"/>
      <c r="PB87" s="98"/>
      <c r="PC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98"/>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P87" s="98"/>
      <c r="VQ87" s="98"/>
      <c r="VR87" s="98"/>
      <c r="VS87" s="98"/>
      <c r="VT87" s="98"/>
      <c r="VU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XE87" s="98"/>
      <c r="XF87" s="98"/>
      <c r="XG87" s="98"/>
      <c r="XH87" s="98"/>
      <c r="XI87" s="98"/>
      <c r="XJ87" s="98"/>
      <c r="XK87" s="98"/>
      <c r="XL87" s="98"/>
      <c r="XM87" s="98"/>
      <c r="XN87" s="98"/>
      <c r="XO87" s="98"/>
      <c r="XP87" s="98"/>
      <c r="XQ87" s="98"/>
      <c r="XR87" s="98"/>
      <c r="XS87" s="98"/>
      <c r="XT87" s="98"/>
      <c r="XU87" s="98"/>
      <c r="XV87" s="98"/>
      <c r="XW87" s="98"/>
      <c r="XX87" s="98"/>
      <c r="XY87" s="98"/>
      <c r="XZ87" s="98"/>
      <c r="YA87" s="98"/>
      <c r="YB87" s="98"/>
      <c r="YC87" s="98"/>
      <c r="YD87" s="98"/>
      <c r="YE87" s="98"/>
      <c r="YF87" s="98"/>
      <c r="YG87" s="98"/>
      <c r="YH87" s="98"/>
      <c r="YI87" s="98"/>
      <c r="YJ87" s="98"/>
      <c r="YK87" s="98"/>
      <c r="YL87" s="98"/>
      <c r="YM87" s="98"/>
      <c r="YN87" s="98"/>
      <c r="YO87" s="98"/>
      <c r="YP87" s="98"/>
      <c r="YQ87" s="98"/>
      <c r="YR87" s="98"/>
      <c r="YS87" s="98"/>
      <c r="YT87" s="98"/>
      <c r="YU87" s="98"/>
      <c r="YV87" s="98"/>
      <c r="YW87" s="98"/>
      <c r="YX87" s="98"/>
      <c r="YY87" s="98"/>
      <c r="YZ87" s="98"/>
      <c r="ZA87" s="98"/>
      <c r="ZB87" s="98"/>
      <c r="ZC87" s="98"/>
      <c r="ZD87" s="98"/>
      <c r="ZE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c r="AAI87" s="98"/>
      <c r="AAJ87" s="98"/>
      <c r="AAK87" s="98"/>
      <c r="AAL87" s="98"/>
      <c r="AAM87" s="98"/>
      <c r="AAN87" s="98"/>
      <c r="AAO87" s="98"/>
      <c r="AAP87" s="98"/>
      <c r="AAQ87" s="98"/>
      <c r="AAR87" s="98"/>
      <c r="AAS87" s="98"/>
      <c r="AAT87" s="98"/>
      <c r="AAU87" s="98"/>
      <c r="AAV87" s="98"/>
      <c r="AAW87" s="98"/>
      <c r="AAX87" s="98"/>
      <c r="AAY87" s="98"/>
      <c r="AAZ87" s="98"/>
      <c r="ABA87" s="98"/>
      <c r="ABB87" s="98"/>
      <c r="ABC87" s="98"/>
      <c r="ABD87" s="98"/>
      <c r="ABE87" s="98"/>
      <c r="ABF87" s="98"/>
      <c r="ABG87" s="98"/>
      <c r="ABH87" s="98"/>
      <c r="ABI87" s="98"/>
      <c r="ABJ87" s="98"/>
      <c r="ABK87" s="98"/>
      <c r="ABL87" s="98"/>
      <c r="ABM87" s="98"/>
      <c r="ABN87" s="98"/>
      <c r="ABO87" s="98"/>
      <c r="ABP87" s="98"/>
      <c r="ABQ87" s="98"/>
      <c r="ABR87" s="98"/>
      <c r="ABS87" s="98"/>
      <c r="ABT87" s="98"/>
      <c r="ABU87" s="98"/>
      <c r="ABV87" s="98"/>
      <c r="ABW87" s="98"/>
      <c r="ABX87" s="98"/>
      <c r="ABY87" s="98"/>
      <c r="ABZ87" s="98"/>
      <c r="ACA87" s="98"/>
      <c r="ACB87" s="98"/>
      <c r="ACC87" s="98"/>
      <c r="ACD87" s="98"/>
      <c r="ACE87" s="98"/>
      <c r="ACF87" s="98"/>
      <c r="ACG87" s="98"/>
      <c r="ACH87" s="98"/>
      <c r="ACI87" s="98"/>
      <c r="ACJ87" s="98"/>
      <c r="ACK87" s="98"/>
      <c r="ACL87" s="98"/>
      <c r="ACM87" s="98"/>
      <c r="ACN87" s="98"/>
      <c r="ACO87" s="98"/>
      <c r="ACP87" s="98"/>
      <c r="ACQ87" s="98"/>
      <c r="ACR87" s="98"/>
      <c r="ACS87" s="98"/>
      <c r="ACT87" s="98"/>
      <c r="ACU87" s="98"/>
      <c r="ACV87" s="98"/>
      <c r="ACW87" s="98"/>
      <c r="ACX87" s="98"/>
      <c r="ACY87" s="98"/>
      <c r="ACZ87" s="98"/>
      <c r="ADA87" s="98"/>
      <c r="ADB87" s="98"/>
      <c r="ADC87" s="98"/>
      <c r="ADD87" s="98"/>
      <c r="ADE87" s="98"/>
      <c r="ADF87" s="98"/>
      <c r="ADG87" s="98"/>
      <c r="ADH87" s="98"/>
      <c r="ADI87" s="98"/>
      <c r="ADJ87" s="98"/>
      <c r="ADK87" s="98"/>
      <c r="ADL87" s="98"/>
      <c r="ADM87" s="98"/>
      <c r="ADN87" s="98"/>
      <c r="ADO87" s="98"/>
      <c r="ADP87" s="98"/>
      <c r="ADQ87" s="98"/>
      <c r="ADR87" s="98"/>
      <c r="ADS87" s="98"/>
      <c r="ADT87" s="98"/>
      <c r="ADU87" s="98"/>
      <c r="ADV87" s="98"/>
      <c r="ADW87" s="98"/>
      <c r="ADX87" s="98"/>
      <c r="ADY87" s="98"/>
      <c r="ADZ87" s="98"/>
      <c r="AEA87" s="98"/>
      <c r="AEB87" s="98"/>
      <c r="AEC87" s="98"/>
      <c r="AED87" s="98"/>
      <c r="AEE87" s="98"/>
      <c r="AEF87" s="98"/>
      <c r="AEG87" s="98"/>
      <c r="AEH87" s="98"/>
      <c r="AEI87" s="98"/>
      <c r="AEJ87" s="98"/>
      <c r="AEK87" s="98"/>
      <c r="AEL87" s="98"/>
      <c r="AEM87" s="98"/>
      <c r="AEN87" s="98"/>
      <c r="AEO87" s="98"/>
      <c r="AEP87" s="98"/>
      <c r="AEQ87" s="98"/>
      <c r="AER87" s="98"/>
      <c r="AES87" s="98"/>
      <c r="AET87" s="98"/>
      <c r="AEU87" s="98"/>
      <c r="AEV87" s="98"/>
      <c r="AEW87" s="98"/>
      <c r="AEX87" s="98"/>
      <c r="AEY87" s="98"/>
      <c r="AEZ87" s="98"/>
      <c r="AFA87" s="98"/>
      <c r="AFB87" s="98"/>
      <c r="AFC87" s="98"/>
      <c r="AFD87" s="98"/>
      <c r="AFE87" s="98"/>
      <c r="AFF87" s="98"/>
      <c r="AFG87" s="98"/>
      <c r="AFH87" s="98"/>
      <c r="AFI87" s="98"/>
      <c r="AFJ87" s="98"/>
      <c r="AFK87" s="98"/>
      <c r="AFL87" s="98"/>
      <c r="AFM87" s="98"/>
      <c r="AFN87" s="98"/>
      <c r="AFO87" s="98"/>
      <c r="AFP87" s="98"/>
      <c r="AFQ87" s="98"/>
      <c r="AFR87" s="98"/>
      <c r="AFS87" s="98"/>
      <c r="AFT87" s="98"/>
      <c r="AFU87" s="98"/>
      <c r="AFV87" s="98"/>
      <c r="AFW87" s="98"/>
      <c r="AFX87" s="98"/>
      <c r="AFY87" s="98"/>
      <c r="AFZ87" s="98"/>
      <c r="AGA87" s="98"/>
      <c r="AGB87" s="98"/>
      <c r="AGC87" s="98"/>
      <c r="AGD87" s="98"/>
      <c r="AGE87" s="98"/>
      <c r="AGF87" s="98"/>
      <c r="AGG87" s="98"/>
      <c r="AGH87" s="98"/>
      <c r="AGI87" s="98"/>
      <c r="AGJ87" s="98"/>
      <c r="AGK87" s="98"/>
      <c r="AGL87" s="98"/>
      <c r="AGM87" s="98"/>
      <c r="AGN87" s="98"/>
      <c r="AGO87" s="98"/>
      <c r="AGP87" s="98"/>
      <c r="AGQ87" s="98"/>
      <c r="AGR87" s="98"/>
      <c r="AGS87" s="98"/>
      <c r="AGT87" s="98"/>
      <c r="AGU87" s="98"/>
      <c r="AGV87" s="98"/>
      <c r="AGW87" s="98"/>
      <c r="AGX87" s="98"/>
      <c r="AGY87" s="98"/>
      <c r="AGZ87" s="98"/>
      <c r="AHA87" s="98"/>
      <c r="AHB87" s="98"/>
      <c r="AHC87" s="98"/>
      <c r="AHD87" s="98"/>
      <c r="AHE87" s="98"/>
      <c r="AHF87" s="98"/>
      <c r="AHG87" s="98"/>
      <c r="AHH87" s="98"/>
      <c r="AHI87" s="98"/>
      <c r="AHJ87" s="98"/>
      <c r="AHK87" s="98"/>
      <c r="AHL87" s="98"/>
      <c r="AHM87" s="98"/>
      <c r="AHN87" s="98"/>
      <c r="AHO87" s="98"/>
      <c r="AHP87" s="98"/>
      <c r="AHQ87" s="98"/>
      <c r="AHR87" s="98"/>
      <c r="AHS87" s="98"/>
      <c r="AHT87" s="98"/>
      <c r="AHU87" s="98"/>
      <c r="AHV87" s="98"/>
      <c r="AHW87" s="98"/>
      <c r="AHX87" s="98"/>
      <c r="AHY87" s="98"/>
      <c r="AHZ87" s="98"/>
      <c r="AIA87" s="98"/>
      <c r="AIB87" s="98"/>
      <c r="AIC87" s="98"/>
      <c r="AID87" s="98"/>
      <c r="AIE87" s="98"/>
      <c r="AIF87" s="98"/>
      <c r="AIG87" s="98"/>
      <c r="AIH87" s="98"/>
      <c r="AII87" s="98"/>
      <c r="AIJ87" s="98"/>
      <c r="AIK87" s="98"/>
      <c r="AIL87" s="98"/>
      <c r="AIM87" s="98"/>
      <c r="AIN87" s="98"/>
      <c r="AIO87" s="98"/>
      <c r="AIP87" s="98"/>
      <c r="AIQ87" s="98"/>
      <c r="AIR87" s="98"/>
      <c r="AIS87" s="98"/>
      <c r="AIT87" s="98"/>
      <c r="AIU87" s="98"/>
      <c r="AIV87" s="98"/>
      <c r="AIW87" s="98"/>
      <c r="AIX87" s="98"/>
      <c r="AIY87" s="98"/>
      <c r="AIZ87" s="98"/>
      <c r="AJA87" s="98"/>
      <c r="AJB87" s="98"/>
      <c r="AJC87" s="98"/>
      <c r="AJD87" s="98"/>
      <c r="AJE87" s="98"/>
      <c r="AJF87" s="98"/>
      <c r="AJG87" s="98"/>
      <c r="AJH87" s="98"/>
      <c r="AJI87" s="98"/>
      <c r="AJJ87" s="98"/>
      <c r="AJK87" s="98"/>
      <c r="AJL87" s="98"/>
      <c r="AJM87" s="98"/>
      <c r="AJN87" s="98"/>
      <c r="AJO87" s="98"/>
      <c r="AJP87" s="98"/>
      <c r="AJQ87" s="98"/>
      <c r="AJR87" s="98"/>
      <c r="AJS87" s="98"/>
      <c r="AJT87" s="98"/>
      <c r="AJU87" s="98"/>
      <c r="AJV87" s="98"/>
      <c r="AJW87" s="98"/>
      <c r="AJX87" s="98"/>
      <c r="AJY87" s="98"/>
      <c r="AJZ87" s="98"/>
      <c r="AKA87" s="98"/>
      <c r="AKB87" s="98"/>
      <c r="AKC87" s="98"/>
      <c r="AKD87" s="98"/>
      <c r="AKE87" s="98"/>
      <c r="AKF87" s="98"/>
      <c r="AKG87" s="98"/>
      <c r="AKH87" s="98"/>
      <c r="AKI87" s="98"/>
      <c r="AKJ87" s="98"/>
      <c r="AKK87" s="98"/>
      <c r="AKL87" s="98"/>
      <c r="AKM87" s="98"/>
      <c r="AKN87" s="98"/>
      <c r="AKO87" s="98"/>
      <c r="AKP87" s="98"/>
      <c r="AKQ87" s="98"/>
      <c r="AKR87" s="98"/>
      <c r="AKS87" s="98"/>
      <c r="AKT87" s="98"/>
      <c r="AKU87" s="98"/>
      <c r="AKV87" s="98"/>
      <c r="AKW87" s="98"/>
      <c r="AKX87" s="98"/>
      <c r="AKY87" s="98"/>
      <c r="AKZ87" s="98"/>
      <c r="ALA87" s="98"/>
      <c r="ALB87" s="98"/>
      <c r="ALC87" s="98"/>
      <c r="ALD87" s="98"/>
      <c r="ALE87" s="98"/>
      <c r="ALF87" s="98"/>
      <c r="ALG87" s="98"/>
      <c r="ALH87" s="98"/>
      <c r="ALI87" s="98"/>
      <c r="ALJ87" s="98"/>
      <c r="ALK87" s="98"/>
      <c r="ALL87" s="98"/>
      <c r="ALM87" s="98"/>
      <c r="ALN87" s="98"/>
      <c r="ALO87" s="98"/>
      <c r="ALP87" s="98"/>
      <c r="ALQ87" s="98"/>
      <c r="ALR87" s="98"/>
      <c r="ALS87" s="98"/>
      <c r="ALT87" s="98"/>
      <c r="ALU87" s="98"/>
      <c r="ALV87" s="98"/>
      <c r="ALW87" s="98"/>
      <c r="ALX87" s="98"/>
      <c r="ALY87" s="98"/>
      <c r="ALZ87" s="98"/>
      <c r="AMA87" s="98"/>
      <c r="AMB87" s="98"/>
      <c r="AMC87" s="98"/>
      <c r="AMD87" s="98"/>
      <c r="AME87" s="98"/>
      <c r="AMF87" s="98"/>
      <c r="AMG87" s="98"/>
      <c r="AMH87" s="98"/>
      <c r="AMI87" s="98"/>
      <c r="AMJ87" s="98"/>
    </row>
    <row r="88" spans="1:1024" customFormat="1" ht="28.5">
      <c r="A88" s="266"/>
      <c r="B88" s="266"/>
      <c r="C88" s="266"/>
      <c r="D88" s="266"/>
      <c r="E88" s="266"/>
      <c r="F88" s="266"/>
      <c r="G88" s="266"/>
      <c r="H88" s="267"/>
      <c r="I88" s="266"/>
      <c r="J88" s="266"/>
      <c r="K88" s="266"/>
      <c r="L88" s="266"/>
      <c r="M88" s="266"/>
      <c r="N88" s="266"/>
      <c r="O88" s="126" t="s">
        <v>415</v>
      </c>
      <c r="P88" s="99" t="s">
        <v>416</v>
      </c>
      <c r="Q88" s="126" t="s">
        <v>246</v>
      </c>
      <c r="R88" s="266"/>
      <c r="S88" s="278"/>
      <c r="T88" s="266"/>
      <c r="U88" s="266"/>
      <c r="V88" s="266"/>
      <c r="W88" s="266"/>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P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N88" s="98"/>
      <c r="MO88" s="98"/>
      <c r="MP88" s="98"/>
      <c r="MQ88" s="98"/>
      <c r="MR88" s="98"/>
      <c r="MS88" s="98"/>
      <c r="MT88" s="98"/>
      <c r="MU88" s="98"/>
      <c r="MV88" s="98"/>
      <c r="MW88" s="98"/>
      <c r="MX88" s="98"/>
      <c r="MY88" s="98"/>
      <c r="MZ88" s="98"/>
      <c r="NA88" s="98"/>
      <c r="NB88" s="98"/>
      <c r="NC88" s="98"/>
      <c r="ND88" s="98"/>
      <c r="NE88" s="98"/>
      <c r="NF88" s="98"/>
      <c r="NG88" s="98"/>
      <c r="NH88" s="98"/>
      <c r="NI88" s="98"/>
      <c r="NJ88" s="9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OX88" s="98"/>
      <c r="OY88" s="98"/>
      <c r="OZ88" s="98"/>
      <c r="PA88" s="98"/>
      <c r="PB88" s="98"/>
      <c r="PC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98"/>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P88" s="98"/>
      <c r="VQ88" s="98"/>
      <c r="VR88" s="98"/>
      <c r="VS88" s="98"/>
      <c r="VT88" s="98"/>
      <c r="VU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XE88" s="98"/>
      <c r="XF88" s="98"/>
      <c r="XG88" s="98"/>
      <c r="XH88" s="98"/>
      <c r="XI88" s="98"/>
      <c r="XJ88" s="98"/>
      <c r="XK88" s="98"/>
      <c r="XL88" s="98"/>
      <c r="XM88" s="98"/>
      <c r="XN88" s="98"/>
      <c r="XO88" s="98"/>
      <c r="XP88" s="98"/>
      <c r="XQ88" s="98"/>
      <c r="XR88" s="98"/>
      <c r="XS88" s="98"/>
      <c r="XT88" s="98"/>
      <c r="XU88" s="98"/>
      <c r="XV88" s="98"/>
      <c r="XW88" s="98"/>
      <c r="XX88" s="98"/>
      <c r="XY88" s="98"/>
      <c r="XZ88" s="98"/>
      <c r="YA88" s="98"/>
      <c r="YB88" s="98"/>
      <c r="YC88" s="98"/>
      <c r="YD88" s="98"/>
      <c r="YE88" s="98"/>
      <c r="YF88" s="98"/>
      <c r="YG88" s="98"/>
      <c r="YH88" s="98"/>
      <c r="YI88" s="98"/>
      <c r="YJ88" s="98"/>
      <c r="YK88" s="98"/>
      <c r="YL88" s="98"/>
      <c r="YM88" s="98"/>
      <c r="YN88" s="98"/>
      <c r="YO88" s="98"/>
      <c r="YP88" s="98"/>
      <c r="YQ88" s="98"/>
      <c r="YR88" s="98"/>
      <c r="YS88" s="98"/>
      <c r="YT88" s="98"/>
      <c r="YU88" s="98"/>
      <c r="YV88" s="98"/>
      <c r="YW88" s="98"/>
      <c r="YX88" s="98"/>
      <c r="YY88" s="98"/>
      <c r="YZ88" s="98"/>
      <c r="ZA88" s="98"/>
      <c r="ZB88" s="98"/>
      <c r="ZC88" s="98"/>
      <c r="ZD88" s="98"/>
      <c r="ZE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c r="AAI88" s="98"/>
      <c r="AAJ88" s="98"/>
      <c r="AAK88" s="98"/>
      <c r="AAL88" s="98"/>
      <c r="AAM88" s="98"/>
      <c r="AAN88" s="98"/>
      <c r="AAO88" s="98"/>
      <c r="AAP88" s="98"/>
      <c r="AAQ88" s="98"/>
      <c r="AAR88" s="98"/>
      <c r="AAS88" s="98"/>
      <c r="AAT88" s="98"/>
      <c r="AAU88" s="98"/>
      <c r="AAV88" s="98"/>
      <c r="AAW88" s="98"/>
      <c r="AAX88" s="98"/>
      <c r="AAY88" s="98"/>
      <c r="AAZ88" s="98"/>
      <c r="ABA88" s="98"/>
      <c r="ABB88" s="98"/>
      <c r="ABC88" s="98"/>
      <c r="ABD88" s="98"/>
      <c r="ABE88" s="98"/>
      <c r="ABF88" s="98"/>
      <c r="ABG88" s="98"/>
      <c r="ABH88" s="98"/>
      <c r="ABI88" s="98"/>
      <c r="ABJ88" s="98"/>
      <c r="ABK88" s="98"/>
      <c r="ABL88" s="98"/>
      <c r="ABM88" s="98"/>
      <c r="ABN88" s="98"/>
      <c r="ABO88" s="98"/>
      <c r="ABP88" s="98"/>
      <c r="ABQ88" s="98"/>
      <c r="ABR88" s="98"/>
      <c r="ABS88" s="98"/>
      <c r="ABT88" s="98"/>
      <c r="ABU88" s="98"/>
      <c r="ABV88" s="98"/>
      <c r="ABW88" s="98"/>
      <c r="ABX88" s="98"/>
      <c r="ABY88" s="98"/>
      <c r="ABZ88" s="98"/>
      <c r="ACA88" s="98"/>
      <c r="ACB88" s="98"/>
      <c r="ACC88" s="98"/>
      <c r="ACD88" s="98"/>
      <c r="ACE88" s="98"/>
      <c r="ACF88" s="98"/>
      <c r="ACG88" s="98"/>
      <c r="ACH88" s="98"/>
      <c r="ACI88" s="98"/>
      <c r="ACJ88" s="98"/>
      <c r="ACK88" s="98"/>
      <c r="ACL88" s="98"/>
      <c r="ACM88" s="98"/>
      <c r="ACN88" s="98"/>
      <c r="ACO88" s="98"/>
      <c r="ACP88" s="98"/>
      <c r="ACQ88" s="98"/>
      <c r="ACR88" s="98"/>
      <c r="ACS88" s="98"/>
      <c r="ACT88" s="98"/>
      <c r="ACU88" s="98"/>
      <c r="ACV88" s="98"/>
      <c r="ACW88" s="98"/>
      <c r="ACX88" s="98"/>
      <c r="ACY88" s="98"/>
      <c r="ACZ88" s="98"/>
      <c r="ADA88" s="98"/>
      <c r="ADB88" s="98"/>
      <c r="ADC88" s="98"/>
      <c r="ADD88" s="98"/>
      <c r="ADE88" s="98"/>
      <c r="ADF88" s="98"/>
      <c r="ADG88" s="98"/>
      <c r="ADH88" s="98"/>
      <c r="ADI88" s="98"/>
      <c r="ADJ88" s="98"/>
      <c r="ADK88" s="98"/>
      <c r="ADL88" s="98"/>
      <c r="ADM88" s="98"/>
      <c r="ADN88" s="98"/>
      <c r="ADO88" s="98"/>
      <c r="ADP88" s="98"/>
      <c r="ADQ88" s="98"/>
      <c r="ADR88" s="98"/>
      <c r="ADS88" s="98"/>
      <c r="ADT88" s="98"/>
      <c r="ADU88" s="98"/>
      <c r="ADV88" s="98"/>
      <c r="ADW88" s="98"/>
      <c r="ADX88" s="98"/>
      <c r="ADY88" s="98"/>
      <c r="ADZ88" s="98"/>
      <c r="AEA88" s="98"/>
      <c r="AEB88" s="98"/>
      <c r="AEC88" s="98"/>
      <c r="AED88" s="98"/>
      <c r="AEE88" s="98"/>
      <c r="AEF88" s="98"/>
      <c r="AEG88" s="98"/>
      <c r="AEH88" s="98"/>
      <c r="AEI88" s="98"/>
      <c r="AEJ88" s="98"/>
      <c r="AEK88" s="98"/>
      <c r="AEL88" s="98"/>
      <c r="AEM88" s="98"/>
      <c r="AEN88" s="98"/>
      <c r="AEO88" s="98"/>
      <c r="AEP88" s="98"/>
      <c r="AEQ88" s="98"/>
      <c r="AER88" s="98"/>
      <c r="AES88" s="98"/>
      <c r="AET88" s="98"/>
      <c r="AEU88" s="98"/>
      <c r="AEV88" s="98"/>
      <c r="AEW88" s="98"/>
      <c r="AEX88" s="98"/>
      <c r="AEY88" s="98"/>
      <c r="AEZ88" s="98"/>
      <c r="AFA88" s="98"/>
      <c r="AFB88" s="98"/>
      <c r="AFC88" s="98"/>
      <c r="AFD88" s="98"/>
      <c r="AFE88" s="98"/>
      <c r="AFF88" s="98"/>
      <c r="AFG88" s="98"/>
      <c r="AFH88" s="98"/>
      <c r="AFI88" s="98"/>
      <c r="AFJ88" s="98"/>
      <c r="AFK88" s="98"/>
      <c r="AFL88" s="98"/>
      <c r="AFM88" s="98"/>
      <c r="AFN88" s="98"/>
      <c r="AFO88" s="98"/>
      <c r="AFP88" s="98"/>
      <c r="AFQ88" s="98"/>
      <c r="AFR88" s="98"/>
      <c r="AFS88" s="98"/>
      <c r="AFT88" s="98"/>
      <c r="AFU88" s="98"/>
      <c r="AFV88" s="98"/>
      <c r="AFW88" s="98"/>
      <c r="AFX88" s="98"/>
      <c r="AFY88" s="98"/>
      <c r="AFZ88" s="98"/>
      <c r="AGA88" s="98"/>
      <c r="AGB88" s="98"/>
      <c r="AGC88" s="98"/>
      <c r="AGD88" s="98"/>
      <c r="AGE88" s="98"/>
      <c r="AGF88" s="98"/>
      <c r="AGG88" s="98"/>
      <c r="AGH88" s="98"/>
      <c r="AGI88" s="98"/>
      <c r="AGJ88" s="98"/>
      <c r="AGK88" s="98"/>
      <c r="AGL88" s="98"/>
      <c r="AGM88" s="98"/>
      <c r="AGN88" s="98"/>
      <c r="AGO88" s="98"/>
      <c r="AGP88" s="98"/>
      <c r="AGQ88" s="98"/>
      <c r="AGR88" s="98"/>
      <c r="AGS88" s="98"/>
      <c r="AGT88" s="98"/>
      <c r="AGU88" s="98"/>
      <c r="AGV88" s="98"/>
      <c r="AGW88" s="98"/>
      <c r="AGX88" s="98"/>
      <c r="AGY88" s="98"/>
      <c r="AGZ88" s="98"/>
      <c r="AHA88" s="98"/>
      <c r="AHB88" s="98"/>
      <c r="AHC88" s="98"/>
      <c r="AHD88" s="98"/>
      <c r="AHE88" s="98"/>
      <c r="AHF88" s="98"/>
      <c r="AHG88" s="98"/>
      <c r="AHH88" s="98"/>
      <c r="AHI88" s="98"/>
      <c r="AHJ88" s="98"/>
      <c r="AHK88" s="98"/>
      <c r="AHL88" s="98"/>
      <c r="AHM88" s="98"/>
      <c r="AHN88" s="98"/>
      <c r="AHO88" s="98"/>
      <c r="AHP88" s="98"/>
      <c r="AHQ88" s="98"/>
      <c r="AHR88" s="98"/>
      <c r="AHS88" s="98"/>
      <c r="AHT88" s="98"/>
      <c r="AHU88" s="98"/>
      <c r="AHV88" s="98"/>
      <c r="AHW88" s="98"/>
      <c r="AHX88" s="98"/>
      <c r="AHY88" s="98"/>
      <c r="AHZ88" s="98"/>
      <c r="AIA88" s="98"/>
      <c r="AIB88" s="98"/>
      <c r="AIC88" s="98"/>
      <c r="AID88" s="98"/>
      <c r="AIE88" s="98"/>
      <c r="AIF88" s="98"/>
      <c r="AIG88" s="98"/>
      <c r="AIH88" s="98"/>
      <c r="AII88" s="98"/>
      <c r="AIJ88" s="98"/>
      <c r="AIK88" s="98"/>
      <c r="AIL88" s="98"/>
      <c r="AIM88" s="98"/>
      <c r="AIN88" s="98"/>
      <c r="AIO88" s="98"/>
      <c r="AIP88" s="98"/>
      <c r="AIQ88" s="98"/>
      <c r="AIR88" s="98"/>
      <c r="AIS88" s="98"/>
      <c r="AIT88" s="98"/>
      <c r="AIU88" s="98"/>
      <c r="AIV88" s="98"/>
      <c r="AIW88" s="98"/>
      <c r="AIX88" s="98"/>
      <c r="AIY88" s="98"/>
      <c r="AIZ88" s="98"/>
      <c r="AJA88" s="98"/>
      <c r="AJB88" s="98"/>
      <c r="AJC88" s="98"/>
      <c r="AJD88" s="98"/>
      <c r="AJE88" s="98"/>
      <c r="AJF88" s="98"/>
      <c r="AJG88" s="98"/>
      <c r="AJH88" s="98"/>
      <c r="AJI88" s="98"/>
      <c r="AJJ88" s="98"/>
      <c r="AJK88" s="98"/>
      <c r="AJL88" s="98"/>
      <c r="AJM88" s="98"/>
      <c r="AJN88" s="98"/>
      <c r="AJO88" s="98"/>
      <c r="AJP88" s="98"/>
      <c r="AJQ88" s="98"/>
      <c r="AJR88" s="98"/>
      <c r="AJS88" s="98"/>
      <c r="AJT88" s="98"/>
      <c r="AJU88" s="98"/>
      <c r="AJV88" s="98"/>
      <c r="AJW88" s="98"/>
      <c r="AJX88" s="98"/>
      <c r="AJY88" s="98"/>
      <c r="AJZ88" s="98"/>
      <c r="AKA88" s="98"/>
      <c r="AKB88" s="98"/>
      <c r="AKC88" s="98"/>
      <c r="AKD88" s="98"/>
      <c r="AKE88" s="98"/>
      <c r="AKF88" s="98"/>
      <c r="AKG88" s="98"/>
      <c r="AKH88" s="98"/>
      <c r="AKI88" s="98"/>
      <c r="AKJ88" s="98"/>
      <c r="AKK88" s="98"/>
      <c r="AKL88" s="98"/>
      <c r="AKM88" s="98"/>
      <c r="AKN88" s="98"/>
      <c r="AKO88" s="98"/>
      <c r="AKP88" s="98"/>
      <c r="AKQ88" s="98"/>
      <c r="AKR88" s="98"/>
      <c r="AKS88" s="98"/>
      <c r="AKT88" s="98"/>
      <c r="AKU88" s="98"/>
      <c r="AKV88" s="98"/>
      <c r="AKW88" s="98"/>
      <c r="AKX88" s="98"/>
      <c r="AKY88" s="98"/>
      <c r="AKZ88" s="98"/>
      <c r="ALA88" s="98"/>
      <c r="ALB88" s="98"/>
      <c r="ALC88" s="98"/>
      <c r="ALD88" s="98"/>
      <c r="ALE88" s="98"/>
      <c r="ALF88" s="98"/>
      <c r="ALG88" s="98"/>
      <c r="ALH88" s="98"/>
      <c r="ALI88" s="98"/>
      <c r="ALJ88" s="98"/>
      <c r="ALK88" s="98"/>
      <c r="ALL88" s="98"/>
      <c r="ALM88" s="98"/>
      <c r="ALN88" s="98"/>
      <c r="ALO88" s="98"/>
      <c r="ALP88" s="98"/>
      <c r="ALQ88" s="98"/>
      <c r="ALR88" s="98"/>
      <c r="ALS88" s="98"/>
      <c r="ALT88" s="98"/>
      <c r="ALU88" s="98"/>
      <c r="ALV88" s="98"/>
      <c r="ALW88" s="98"/>
      <c r="ALX88" s="98"/>
      <c r="ALY88" s="98"/>
      <c r="ALZ88" s="98"/>
      <c r="AMA88" s="98"/>
      <c r="AMB88" s="98"/>
      <c r="AMC88" s="98"/>
      <c r="AMD88" s="98"/>
      <c r="AME88" s="98"/>
      <c r="AMF88" s="98"/>
      <c r="AMG88" s="98"/>
      <c r="AMH88" s="98"/>
      <c r="AMI88" s="98"/>
      <c r="AMJ88" s="98"/>
    </row>
    <row r="89" spans="1:1024" customFormat="1" ht="28.5">
      <c r="A89" s="266"/>
      <c r="B89" s="266"/>
      <c r="C89" s="266"/>
      <c r="D89" s="266"/>
      <c r="E89" s="266"/>
      <c r="F89" s="266"/>
      <c r="G89" s="266"/>
      <c r="H89" s="267"/>
      <c r="I89" s="266"/>
      <c r="J89" s="266"/>
      <c r="K89" s="266"/>
      <c r="L89" s="266"/>
      <c r="M89" s="266"/>
      <c r="N89" s="266"/>
      <c r="O89" s="126" t="s">
        <v>417</v>
      </c>
      <c r="P89" s="99" t="s">
        <v>357</v>
      </c>
      <c r="Q89" s="126" t="s">
        <v>246</v>
      </c>
      <c r="R89" s="266"/>
      <c r="S89" s="278"/>
      <c r="T89" s="266"/>
      <c r="U89" s="266"/>
      <c r="V89" s="266"/>
      <c r="W89" s="266"/>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P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N89" s="98"/>
      <c r="MO89" s="98"/>
      <c r="MP89" s="98"/>
      <c r="MQ89" s="98"/>
      <c r="MR89" s="98"/>
      <c r="MS89" s="98"/>
      <c r="MT89" s="98"/>
      <c r="MU89" s="98"/>
      <c r="MV89" s="98"/>
      <c r="MW89" s="98"/>
      <c r="MX89" s="98"/>
      <c r="MY89" s="98"/>
      <c r="MZ89" s="98"/>
      <c r="NA89" s="98"/>
      <c r="NB89" s="98"/>
      <c r="NC89" s="98"/>
      <c r="ND89" s="98"/>
      <c r="NE89" s="98"/>
      <c r="NF89" s="98"/>
      <c r="NG89" s="98"/>
      <c r="NH89" s="98"/>
      <c r="NI89" s="98"/>
      <c r="NJ89" s="9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OX89" s="98"/>
      <c r="OY89" s="98"/>
      <c r="OZ89" s="98"/>
      <c r="PA89" s="98"/>
      <c r="PB89" s="98"/>
      <c r="PC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98"/>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P89" s="98"/>
      <c r="VQ89" s="98"/>
      <c r="VR89" s="98"/>
      <c r="VS89" s="98"/>
      <c r="VT89" s="98"/>
      <c r="VU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XE89" s="98"/>
      <c r="XF89" s="98"/>
      <c r="XG89" s="98"/>
      <c r="XH89" s="98"/>
      <c r="XI89" s="98"/>
      <c r="XJ89" s="98"/>
      <c r="XK89" s="98"/>
      <c r="XL89" s="98"/>
      <c r="XM89" s="98"/>
      <c r="XN89" s="98"/>
      <c r="XO89" s="98"/>
      <c r="XP89" s="98"/>
      <c r="XQ89" s="98"/>
      <c r="XR89" s="98"/>
      <c r="XS89" s="98"/>
      <c r="XT89" s="98"/>
      <c r="XU89" s="98"/>
      <c r="XV89" s="98"/>
      <c r="XW89" s="98"/>
      <c r="XX89" s="98"/>
      <c r="XY89" s="98"/>
      <c r="XZ89" s="98"/>
      <c r="YA89" s="98"/>
      <c r="YB89" s="98"/>
      <c r="YC89" s="98"/>
      <c r="YD89" s="98"/>
      <c r="YE89" s="98"/>
      <c r="YF89" s="98"/>
      <c r="YG89" s="98"/>
      <c r="YH89" s="98"/>
      <c r="YI89" s="98"/>
      <c r="YJ89" s="98"/>
      <c r="YK89" s="98"/>
      <c r="YL89" s="98"/>
      <c r="YM89" s="98"/>
      <c r="YN89" s="98"/>
      <c r="YO89" s="98"/>
      <c r="YP89" s="98"/>
      <c r="YQ89" s="98"/>
      <c r="YR89" s="98"/>
      <c r="YS89" s="98"/>
      <c r="YT89" s="98"/>
      <c r="YU89" s="98"/>
      <c r="YV89" s="98"/>
      <c r="YW89" s="98"/>
      <c r="YX89" s="98"/>
      <c r="YY89" s="98"/>
      <c r="YZ89" s="98"/>
      <c r="ZA89" s="98"/>
      <c r="ZB89" s="98"/>
      <c r="ZC89" s="98"/>
      <c r="ZD89" s="98"/>
      <c r="ZE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c r="AAI89" s="98"/>
      <c r="AAJ89" s="98"/>
      <c r="AAK89" s="98"/>
      <c r="AAL89" s="98"/>
      <c r="AAM89" s="98"/>
      <c r="AAN89" s="98"/>
      <c r="AAO89" s="98"/>
      <c r="AAP89" s="98"/>
      <c r="AAQ89" s="98"/>
      <c r="AAR89" s="98"/>
      <c r="AAS89" s="98"/>
      <c r="AAT89" s="98"/>
      <c r="AAU89" s="98"/>
      <c r="AAV89" s="98"/>
      <c r="AAW89" s="98"/>
      <c r="AAX89" s="98"/>
      <c r="AAY89" s="98"/>
      <c r="AAZ89" s="98"/>
      <c r="ABA89" s="98"/>
      <c r="ABB89" s="98"/>
      <c r="ABC89" s="98"/>
      <c r="ABD89" s="98"/>
      <c r="ABE89" s="98"/>
      <c r="ABF89" s="98"/>
      <c r="ABG89" s="98"/>
      <c r="ABH89" s="98"/>
      <c r="ABI89" s="98"/>
      <c r="ABJ89" s="98"/>
      <c r="ABK89" s="98"/>
      <c r="ABL89" s="98"/>
      <c r="ABM89" s="98"/>
      <c r="ABN89" s="98"/>
      <c r="ABO89" s="98"/>
      <c r="ABP89" s="98"/>
      <c r="ABQ89" s="98"/>
      <c r="ABR89" s="98"/>
      <c r="ABS89" s="98"/>
      <c r="ABT89" s="98"/>
      <c r="ABU89" s="98"/>
      <c r="ABV89" s="98"/>
      <c r="ABW89" s="98"/>
      <c r="ABX89" s="98"/>
      <c r="ABY89" s="98"/>
      <c r="ABZ89" s="98"/>
      <c r="ACA89" s="98"/>
      <c r="ACB89" s="98"/>
      <c r="ACC89" s="98"/>
      <c r="ACD89" s="98"/>
      <c r="ACE89" s="98"/>
      <c r="ACF89" s="98"/>
      <c r="ACG89" s="98"/>
      <c r="ACH89" s="98"/>
      <c r="ACI89" s="98"/>
      <c r="ACJ89" s="98"/>
      <c r="ACK89" s="98"/>
      <c r="ACL89" s="98"/>
      <c r="ACM89" s="98"/>
      <c r="ACN89" s="98"/>
      <c r="ACO89" s="98"/>
      <c r="ACP89" s="98"/>
      <c r="ACQ89" s="98"/>
      <c r="ACR89" s="98"/>
      <c r="ACS89" s="98"/>
      <c r="ACT89" s="98"/>
      <c r="ACU89" s="98"/>
      <c r="ACV89" s="98"/>
      <c r="ACW89" s="98"/>
      <c r="ACX89" s="98"/>
      <c r="ACY89" s="98"/>
      <c r="ACZ89" s="98"/>
      <c r="ADA89" s="98"/>
      <c r="ADB89" s="98"/>
      <c r="ADC89" s="98"/>
      <c r="ADD89" s="98"/>
      <c r="ADE89" s="98"/>
      <c r="ADF89" s="98"/>
      <c r="ADG89" s="98"/>
      <c r="ADH89" s="98"/>
      <c r="ADI89" s="98"/>
      <c r="ADJ89" s="98"/>
      <c r="ADK89" s="98"/>
      <c r="ADL89" s="98"/>
      <c r="ADM89" s="98"/>
      <c r="ADN89" s="98"/>
      <c r="ADO89" s="98"/>
      <c r="ADP89" s="98"/>
      <c r="ADQ89" s="98"/>
      <c r="ADR89" s="98"/>
      <c r="ADS89" s="98"/>
      <c r="ADT89" s="98"/>
      <c r="ADU89" s="98"/>
      <c r="ADV89" s="98"/>
      <c r="ADW89" s="98"/>
      <c r="ADX89" s="98"/>
      <c r="ADY89" s="98"/>
      <c r="ADZ89" s="98"/>
      <c r="AEA89" s="98"/>
      <c r="AEB89" s="98"/>
      <c r="AEC89" s="98"/>
      <c r="AED89" s="98"/>
      <c r="AEE89" s="98"/>
      <c r="AEF89" s="98"/>
      <c r="AEG89" s="98"/>
      <c r="AEH89" s="98"/>
      <c r="AEI89" s="98"/>
      <c r="AEJ89" s="98"/>
      <c r="AEK89" s="98"/>
      <c r="AEL89" s="98"/>
      <c r="AEM89" s="98"/>
      <c r="AEN89" s="98"/>
      <c r="AEO89" s="98"/>
      <c r="AEP89" s="98"/>
      <c r="AEQ89" s="98"/>
      <c r="AER89" s="98"/>
      <c r="AES89" s="98"/>
      <c r="AET89" s="98"/>
      <c r="AEU89" s="98"/>
      <c r="AEV89" s="98"/>
      <c r="AEW89" s="98"/>
      <c r="AEX89" s="98"/>
      <c r="AEY89" s="98"/>
      <c r="AEZ89" s="98"/>
      <c r="AFA89" s="98"/>
      <c r="AFB89" s="98"/>
      <c r="AFC89" s="98"/>
      <c r="AFD89" s="98"/>
      <c r="AFE89" s="98"/>
      <c r="AFF89" s="98"/>
      <c r="AFG89" s="98"/>
      <c r="AFH89" s="98"/>
      <c r="AFI89" s="98"/>
      <c r="AFJ89" s="98"/>
      <c r="AFK89" s="98"/>
      <c r="AFL89" s="98"/>
      <c r="AFM89" s="98"/>
      <c r="AFN89" s="98"/>
      <c r="AFO89" s="98"/>
      <c r="AFP89" s="98"/>
      <c r="AFQ89" s="98"/>
      <c r="AFR89" s="98"/>
      <c r="AFS89" s="98"/>
      <c r="AFT89" s="98"/>
      <c r="AFU89" s="98"/>
      <c r="AFV89" s="98"/>
      <c r="AFW89" s="98"/>
      <c r="AFX89" s="98"/>
      <c r="AFY89" s="98"/>
      <c r="AFZ89" s="98"/>
      <c r="AGA89" s="98"/>
      <c r="AGB89" s="98"/>
      <c r="AGC89" s="98"/>
      <c r="AGD89" s="98"/>
      <c r="AGE89" s="98"/>
      <c r="AGF89" s="98"/>
      <c r="AGG89" s="98"/>
      <c r="AGH89" s="98"/>
      <c r="AGI89" s="98"/>
      <c r="AGJ89" s="98"/>
      <c r="AGK89" s="98"/>
      <c r="AGL89" s="98"/>
      <c r="AGM89" s="98"/>
      <c r="AGN89" s="98"/>
      <c r="AGO89" s="98"/>
      <c r="AGP89" s="98"/>
      <c r="AGQ89" s="98"/>
      <c r="AGR89" s="98"/>
      <c r="AGS89" s="98"/>
      <c r="AGT89" s="98"/>
      <c r="AGU89" s="98"/>
      <c r="AGV89" s="98"/>
      <c r="AGW89" s="98"/>
      <c r="AGX89" s="98"/>
      <c r="AGY89" s="98"/>
      <c r="AGZ89" s="98"/>
      <c r="AHA89" s="98"/>
      <c r="AHB89" s="98"/>
      <c r="AHC89" s="98"/>
      <c r="AHD89" s="98"/>
      <c r="AHE89" s="98"/>
      <c r="AHF89" s="98"/>
      <c r="AHG89" s="98"/>
      <c r="AHH89" s="98"/>
      <c r="AHI89" s="98"/>
      <c r="AHJ89" s="98"/>
      <c r="AHK89" s="98"/>
      <c r="AHL89" s="98"/>
      <c r="AHM89" s="98"/>
      <c r="AHN89" s="98"/>
      <c r="AHO89" s="98"/>
      <c r="AHP89" s="98"/>
      <c r="AHQ89" s="98"/>
      <c r="AHR89" s="98"/>
      <c r="AHS89" s="98"/>
      <c r="AHT89" s="98"/>
      <c r="AHU89" s="98"/>
      <c r="AHV89" s="98"/>
      <c r="AHW89" s="98"/>
      <c r="AHX89" s="98"/>
      <c r="AHY89" s="98"/>
      <c r="AHZ89" s="98"/>
      <c r="AIA89" s="98"/>
      <c r="AIB89" s="98"/>
      <c r="AIC89" s="98"/>
      <c r="AID89" s="98"/>
      <c r="AIE89" s="98"/>
      <c r="AIF89" s="98"/>
      <c r="AIG89" s="98"/>
      <c r="AIH89" s="98"/>
      <c r="AII89" s="98"/>
      <c r="AIJ89" s="98"/>
      <c r="AIK89" s="98"/>
      <c r="AIL89" s="98"/>
      <c r="AIM89" s="98"/>
      <c r="AIN89" s="98"/>
      <c r="AIO89" s="98"/>
      <c r="AIP89" s="98"/>
      <c r="AIQ89" s="98"/>
      <c r="AIR89" s="98"/>
      <c r="AIS89" s="98"/>
      <c r="AIT89" s="98"/>
      <c r="AIU89" s="98"/>
      <c r="AIV89" s="98"/>
      <c r="AIW89" s="98"/>
      <c r="AIX89" s="98"/>
      <c r="AIY89" s="98"/>
      <c r="AIZ89" s="98"/>
      <c r="AJA89" s="98"/>
      <c r="AJB89" s="98"/>
      <c r="AJC89" s="98"/>
      <c r="AJD89" s="98"/>
      <c r="AJE89" s="98"/>
      <c r="AJF89" s="98"/>
      <c r="AJG89" s="98"/>
      <c r="AJH89" s="98"/>
      <c r="AJI89" s="98"/>
      <c r="AJJ89" s="98"/>
      <c r="AJK89" s="98"/>
      <c r="AJL89" s="98"/>
      <c r="AJM89" s="98"/>
      <c r="AJN89" s="98"/>
      <c r="AJO89" s="98"/>
      <c r="AJP89" s="98"/>
      <c r="AJQ89" s="98"/>
      <c r="AJR89" s="98"/>
      <c r="AJS89" s="98"/>
      <c r="AJT89" s="98"/>
      <c r="AJU89" s="98"/>
      <c r="AJV89" s="98"/>
      <c r="AJW89" s="98"/>
      <c r="AJX89" s="98"/>
      <c r="AJY89" s="98"/>
      <c r="AJZ89" s="98"/>
      <c r="AKA89" s="98"/>
      <c r="AKB89" s="98"/>
      <c r="AKC89" s="98"/>
      <c r="AKD89" s="98"/>
      <c r="AKE89" s="98"/>
      <c r="AKF89" s="98"/>
      <c r="AKG89" s="98"/>
      <c r="AKH89" s="98"/>
      <c r="AKI89" s="98"/>
      <c r="AKJ89" s="98"/>
      <c r="AKK89" s="98"/>
      <c r="AKL89" s="98"/>
      <c r="AKM89" s="98"/>
      <c r="AKN89" s="98"/>
      <c r="AKO89" s="98"/>
      <c r="AKP89" s="98"/>
      <c r="AKQ89" s="98"/>
      <c r="AKR89" s="98"/>
      <c r="AKS89" s="98"/>
      <c r="AKT89" s="98"/>
      <c r="AKU89" s="98"/>
      <c r="AKV89" s="98"/>
      <c r="AKW89" s="98"/>
      <c r="AKX89" s="98"/>
      <c r="AKY89" s="98"/>
      <c r="AKZ89" s="98"/>
      <c r="ALA89" s="98"/>
      <c r="ALB89" s="98"/>
      <c r="ALC89" s="98"/>
      <c r="ALD89" s="98"/>
      <c r="ALE89" s="98"/>
      <c r="ALF89" s="98"/>
      <c r="ALG89" s="98"/>
      <c r="ALH89" s="98"/>
      <c r="ALI89" s="98"/>
      <c r="ALJ89" s="98"/>
      <c r="ALK89" s="98"/>
      <c r="ALL89" s="98"/>
      <c r="ALM89" s="98"/>
      <c r="ALN89" s="98"/>
      <c r="ALO89" s="98"/>
      <c r="ALP89" s="98"/>
      <c r="ALQ89" s="98"/>
      <c r="ALR89" s="98"/>
      <c r="ALS89" s="98"/>
      <c r="ALT89" s="98"/>
      <c r="ALU89" s="98"/>
      <c r="ALV89" s="98"/>
      <c r="ALW89" s="98"/>
      <c r="ALX89" s="98"/>
      <c r="ALY89" s="98"/>
      <c r="ALZ89" s="98"/>
      <c r="AMA89" s="98"/>
      <c r="AMB89" s="98"/>
      <c r="AMC89" s="98"/>
      <c r="AMD89" s="98"/>
      <c r="AME89" s="98"/>
      <c r="AMF89" s="98"/>
      <c r="AMG89" s="98"/>
      <c r="AMH89" s="98"/>
      <c r="AMI89" s="98"/>
      <c r="AMJ89" s="98"/>
    </row>
    <row r="90" spans="1:1024" s="97" customFormat="1" ht="68.25" customHeight="1">
      <c r="A90" s="256">
        <v>22</v>
      </c>
      <c r="B90" s="256" t="s">
        <v>166</v>
      </c>
      <c r="C90" s="256" t="s">
        <v>302</v>
      </c>
      <c r="D90" s="256" t="s">
        <v>302</v>
      </c>
      <c r="E90" s="256" t="s">
        <v>259</v>
      </c>
      <c r="F90" s="256" t="s">
        <v>301</v>
      </c>
      <c r="G90" s="256" t="s">
        <v>423</v>
      </c>
      <c r="H90" s="114">
        <v>69897372</v>
      </c>
      <c r="I90" s="145" t="s">
        <v>458</v>
      </c>
      <c r="J90" s="256" t="s">
        <v>244</v>
      </c>
      <c r="K90" s="268" t="s">
        <v>171</v>
      </c>
      <c r="L90" s="256" t="s">
        <v>302</v>
      </c>
      <c r="M90" s="256" t="s">
        <v>171</v>
      </c>
      <c r="N90" s="256" t="s">
        <v>171</v>
      </c>
      <c r="O90" s="129" t="s">
        <v>418</v>
      </c>
      <c r="P90" s="144" t="s">
        <v>357</v>
      </c>
      <c r="Q90" s="129" t="s">
        <v>246</v>
      </c>
      <c r="R90" s="129" t="s">
        <v>419</v>
      </c>
      <c r="S90" s="129" t="s">
        <v>420</v>
      </c>
      <c r="T90" s="129">
        <v>110</v>
      </c>
      <c r="U90" s="129">
        <v>115</v>
      </c>
      <c r="V90" s="129">
        <v>125</v>
      </c>
      <c r="W90" s="129">
        <v>130</v>
      </c>
    </row>
    <row r="91" spans="1:1024" s="97" customFormat="1" ht="68.25" customHeight="1">
      <c r="A91" s="256"/>
      <c r="B91" s="256"/>
      <c r="C91" s="256"/>
      <c r="D91" s="256"/>
      <c r="E91" s="256"/>
      <c r="F91" s="256"/>
      <c r="G91" s="256"/>
      <c r="H91" s="291" t="s">
        <v>445</v>
      </c>
      <c r="I91" s="291" t="s">
        <v>445</v>
      </c>
      <c r="J91" s="256"/>
      <c r="K91" s="268"/>
      <c r="L91" s="256"/>
      <c r="M91" s="256"/>
      <c r="N91" s="256"/>
      <c r="O91" s="257" t="s">
        <v>348</v>
      </c>
      <c r="P91" s="316" t="s">
        <v>446</v>
      </c>
      <c r="Q91" s="256" t="s">
        <v>246</v>
      </c>
      <c r="R91" s="256" t="s">
        <v>349</v>
      </c>
      <c r="S91" s="256" t="s">
        <v>267</v>
      </c>
      <c r="T91" s="314">
        <v>3</v>
      </c>
      <c r="U91" s="315">
        <v>3</v>
      </c>
      <c r="V91" s="314">
        <v>3</v>
      </c>
      <c r="W91" s="314">
        <v>3</v>
      </c>
    </row>
    <row r="92" spans="1:1024" s="97" customFormat="1" ht="14.25" customHeight="1">
      <c r="A92" s="256"/>
      <c r="B92" s="256"/>
      <c r="C92" s="256"/>
      <c r="D92" s="256"/>
      <c r="E92" s="256"/>
      <c r="F92" s="256"/>
      <c r="G92" s="256"/>
      <c r="H92" s="282"/>
      <c r="I92" s="282"/>
      <c r="J92" s="256"/>
      <c r="K92" s="268"/>
      <c r="L92" s="256"/>
      <c r="M92" s="256"/>
      <c r="N92" s="256"/>
      <c r="O92" s="259"/>
      <c r="P92" s="316"/>
      <c r="Q92" s="256"/>
      <c r="R92" s="256"/>
      <c r="S92" s="256"/>
      <c r="T92" s="314"/>
      <c r="U92" s="315"/>
      <c r="V92" s="314"/>
      <c r="W92" s="314"/>
    </row>
    <row r="93" spans="1:1024" ht="28.5">
      <c r="A93" s="266">
        <v>23</v>
      </c>
      <c r="B93" s="243" t="s">
        <v>166</v>
      </c>
      <c r="C93" s="243" t="s">
        <v>302</v>
      </c>
      <c r="D93" s="243" t="s">
        <v>302</v>
      </c>
      <c r="E93" s="243" t="s">
        <v>302</v>
      </c>
      <c r="F93" s="243" t="s">
        <v>389</v>
      </c>
      <c r="G93" s="243" t="s">
        <v>390</v>
      </c>
      <c r="H93" s="243" t="s">
        <v>302</v>
      </c>
      <c r="I93" s="243" t="s">
        <v>302</v>
      </c>
      <c r="J93" s="243" t="s">
        <v>244</v>
      </c>
      <c r="K93" s="243" t="s">
        <v>170</v>
      </c>
      <c r="L93" s="243" t="s">
        <v>302</v>
      </c>
      <c r="M93" s="243" t="s">
        <v>171</v>
      </c>
      <c r="N93" s="243" t="s">
        <v>171</v>
      </c>
      <c r="O93" s="243" t="s">
        <v>398</v>
      </c>
      <c r="P93" s="243" t="s">
        <v>399</v>
      </c>
      <c r="Q93" s="243" t="s">
        <v>246</v>
      </c>
      <c r="R93" s="131" t="s">
        <v>391</v>
      </c>
      <c r="S93" s="131" t="s">
        <v>400</v>
      </c>
      <c r="T93" s="131">
        <v>750</v>
      </c>
      <c r="U93" s="131">
        <v>900</v>
      </c>
      <c r="V93" s="131">
        <v>1000</v>
      </c>
      <c r="W93" s="131">
        <v>1000</v>
      </c>
    </row>
    <row r="94" spans="1:1024" ht="28.5">
      <c r="A94" s="266"/>
      <c r="B94" s="243"/>
      <c r="C94" s="243"/>
      <c r="D94" s="243"/>
      <c r="E94" s="243"/>
      <c r="F94" s="243"/>
      <c r="G94" s="243"/>
      <c r="H94" s="243"/>
      <c r="I94" s="243"/>
      <c r="J94" s="243"/>
      <c r="K94" s="243"/>
      <c r="L94" s="243"/>
      <c r="M94" s="243"/>
      <c r="N94" s="243"/>
      <c r="O94" s="243"/>
      <c r="P94" s="243"/>
      <c r="Q94" s="243"/>
      <c r="R94" s="131" t="s">
        <v>392</v>
      </c>
      <c r="S94" s="131" t="s">
        <v>267</v>
      </c>
      <c r="T94" s="131">
        <v>5</v>
      </c>
      <c r="U94" s="131">
        <v>10</v>
      </c>
      <c r="V94" s="131">
        <v>10</v>
      </c>
      <c r="W94" s="131">
        <v>10</v>
      </c>
    </row>
    <row r="95" spans="1:1024">
      <c r="A95" s="266"/>
      <c r="B95" s="243"/>
      <c r="C95" s="243"/>
      <c r="D95" s="243"/>
      <c r="E95" s="243"/>
      <c r="F95" s="243"/>
      <c r="G95" s="243"/>
      <c r="H95" s="243"/>
      <c r="I95" s="243"/>
      <c r="J95" s="243"/>
      <c r="K95" s="243"/>
      <c r="L95" s="243"/>
      <c r="M95" s="243"/>
      <c r="N95" s="243"/>
      <c r="O95" s="243"/>
      <c r="P95" s="243"/>
      <c r="Q95" s="243"/>
      <c r="R95" s="131" t="s">
        <v>393</v>
      </c>
      <c r="S95" s="131" t="s">
        <v>267</v>
      </c>
      <c r="T95" s="131">
        <v>4</v>
      </c>
      <c r="U95" s="131">
        <v>6</v>
      </c>
      <c r="V95" s="131">
        <v>6</v>
      </c>
      <c r="W95" s="131">
        <v>6</v>
      </c>
    </row>
    <row r="96" spans="1:1024" s="97" customFormat="1" ht="33.6" customHeight="1">
      <c r="A96" s="251">
        <v>24</v>
      </c>
      <c r="B96" s="249" t="str">
        <f t="shared" ref="B96" si="0">$B$49</f>
        <v>CILJ 3.2. PROSTORNI RAZVOJ I TURIZAM U FUNKCIJI ODRŽIVOG RAZVOJA </v>
      </c>
      <c r="C96" s="249" t="str">
        <f t="shared" ref="C96" si="1">$C$49</f>
        <v>Nacionalna razvojna strategija do  2030. godine</v>
      </c>
      <c r="D96" s="249" t="str">
        <f t="shared" ref="D96" si="2">$D$49</f>
        <v>SC 1. Konkurentno i inovativno gospodarstvo</v>
      </c>
      <c r="E96" s="249" t="str">
        <f t="shared" ref="E96" si="3">$E$49</f>
        <v>P3208 Poticanje razvoja turizma</v>
      </c>
      <c r="F96" s="249" t="s">
        <v>461</v>
      </c>
      <c r="G96" s="249" t="s">
        <v>436</v>
      </c>
      <c r="H96" s="253" t="s">
        <v>302</v>
      </c>
      <c r="I96" s="249" t="s">
        <v>302</v>
      </c>
      <c r="J96" s="249" t="str">
        <f t="shared" ref="J96" si="4">$J$49</f>
        <v>I</v>
      </c>
      <c r="K96" s="249" t="s">
        <v>170</v>
      </c>
      <c r="L96" s="251" t="s">
        <v>463</v>
      </c>
      <c r="M96" s="249" t="str">
        <f>M49</f>
        <v>DA</v>
      </c>
      <c r="N96" s="249" t="str">
        <f>N49</f>
        <v>DA</v>
      </c>
      <c r="O96" s="249" t="s">
        <v>437</v>
      </c>
      <c r="P96" s="249" t="s">
        <v>434</v>
      </c>
      <c r="Q96" s="275" t="str">
        <f>$Q$49</f>
        <v>prosinac 2024.2026.</v>
      </c>
      <c r="R96" s="249" t="s">
        <v>438</v>
      </c>
      <c r="S96" s="271" t="s">
        <v>267</v>
      </c>
      <c r="T96" s="249">
        <v>7</v>
      </c>
      <c r="U96" s="249">
        <v>15</v>
      </c>
      <c r="V96" s="249">
        <v>20</v>
      </c>
      <c r="W96" s="249">
        <v>25</v>
      </c>
    </row>
    <row r="97" spans="1:23" s="97" customFormat="1" ht="24" customHeight="1">
      <c r="A97" s="265"/>
      <c r="B97" s="261"/>
      <c r="C97" s="261"/>
      <c r="D97" s="261"/>
      <c r="E97" s="261"/>
      <c r="F97" s="261"/>
      <c r="G97" s="261"/>
      <c r="H97" s="262"/>
      <c r="I97" s="261"/>
      <c r="J97" s="261"/>
      <c r="K97" s="261"/>
      <c r="L97" s="265"/>
      <c r="M97" s="261"/>
      <c r="N97" s="261"/>
      <c r="O97" s="261"/>
      <c r="P97" s="261"/>
      <c r="Q97" s="276"/>
      <c r="R97" s="261"/>
      <c r="S97" s="272"/>
      <c r="T97" s="261"/>
      <c r="U97" s="261"/>
      <c r="V97" s="261"/>
      <c r="W97" s="261"/>
    </row>
    <row r="98" spans="1:23" s="97" customFormat="1" ht="16.899999999999999" customHeight="1">
      <c r="A98" s="252"/>
      <c r="B98" s="250"/>
      <c r="C98" s="250"/>
      <c r="D98" s="250"/>
      <c r="E98" s="250"/>
      <c r="F98" s="250"/>
      <c r="G98" s="250"/>
      <c r="H98" s="263"/>
      <c r="I98" s="250"/>
      <c r="J98" s="250"/>
      <c r="K98" s="250"/>
      <c r="L98" s="252"/>
      <c r="M98" s="250"/>
      <c r="N98" s="250"/>
      <c r="O98" s="250"/>
      <c r="P98" s="250"/>
      <c r="Q98" s="277"/>
      <c r="R98" s="250"/>
      <c r="S98" s="273"/>
      <c r="T98" s="250"/>
      <c r="U98" s="250"/>
      <c r="V98" s="250"/>
      <c r="W98" s="250"/>
    </row>
    <row r="99" spans="1:23" s="97" customFormat="1" ht="72" customHeight="1">
      <c r="A99" s="127">
        <v>25</v>
      </c>
      <c r="B99" s="125" t="str">
        <f t="shared" ref="B99" si="5">B96</f>
        <v>CILJ 3.2. PROSTORNI RAZVOJ I TURIZAM U FUNKCIJI ODRŽIVOG RAZVOJA </v>
      </c>
      <c r="C99" s="168" t="s">
        <v>302</v>
      </c>
      <c r="D99" s="125" t="s">
        <v>302</v>
      </c>
      <c r="E99" s="125" t="str">
        <f>$E$96</f>
        <v>P3208 Poticanje razvoja turizma</v>
      </c>
      <c r="F99" s="125" t="s">
        <v>462</v>
      </c>
      <c r="G99" s="125" t="s">
        <v>439</v>
      </c>
      <c r="H99" s="118">
        <v>300000</v>
      </c>
      <c r="I99" s="125" t="s">
        <v>440</v>
      </c>
      <c r="J99" s="125" t="s">
        <v>270</v>
      </c>
      <c r="K99" s="125" t="s">
        <v>170</v>
      </c>
      <c r="L99" s="127" t="s">
        <v>464</v>
      </c>
      <c r="M99" s="125" t="s">
        <v>170</v>
      </c>
      <c r="N99" s="125" t="s">
        <v>170</v>
      </c>
      <c r="O99" s="125" t="s">
        <v>441</v>
      </c>
      <c r="P99" s="125" t="s">
        <v>308</v>
      </c>
      <c r="Q99" s="134" t="s">
        <v>246</v>
      </c>
      <c r="R99" s="125" t="s">
        <v>442</v>
      </c>
      <c r="S99" s="125" t="s">
        <v>267</v>
      </c>
      <c r="T99" s="133">
        <v>200</v>
      </c>
      <c r="U99" s="125">
        <v>0</v>
      </c>
      <c r="V99" s="125">
        <v>0</v>
      </c>
      <c r="W99" s="125">
        <v>0</v>
      </c>
    </row>
    <row r="100" spans="1:23" s="97" customFormat="1" ht="60.75" customHeight="1">
      <c r="A100" s="251">
        <v>26</v>
      </c>
      <c r="B100" s="249" t="s">
        <v>163</v>
      </c>
      <c r="C100" s="249" t="s">
        <v>241</v>
      </c>
      <c r="D100" s="249" t="s">
        <v>520</v>
      </c>
      <c r="E100" s="249" t="s">
        <v>242</v>
      </c>
      <c r="F100" s="249" t="s">
        <v>526</v>
      </c>
      <c r="G100" s="249" t="s">
        <v>521</v>
      </c>
      <c r="H100" s="253">
        <v>850000</v>
      </c>
      <c r="I100" s="249" t="s">
        <v>522</v>
      </c>
      <c r="J100" s="249" t="s">
        <v>244</v>
      </c>
      <c r="K100" s="249" t="s">
        <v>170</v>
      </c>
      <c r="L100" s="249" t="s">
        <v>302</v>
      </c>
      <c r="M100" s="249" t="s">
        <v>170</v>
      </c>
      <c r="N100" s="249" t="s">
        <v>170</v>
      </c>
      <c r="O100" s="249" t="s">
        <v>525</v>
      </c>
      <c r="P100" s="249" t="s">
        <v>307</v>
      </c>
      <c r="Q100" s="249" t="s">
        <v>246</v>
      </c>
      <c r="R100" s="158" t="s">
        <v>523</v>
      </c>
      <c r="S100" s="159" t="s">
        <v>321</v>
      </c>
      <c r="T100" s="160" t="s">
        <v>531</v>
      </c>
      <c r="U100" s="160" t="s">
        <v>531</v>
      </c>
      <c r="V100" s="160">
        <v>5</v>
      </c>
      <c r="W100" s="160">
        <v>5</v>
      </c>
    </row>
    <row r="101" spans="1:23" s="97" customFormat="1" ht="50.25" customHeight="1">
      <c r="A101" s="252"/>
      <c r="B101" s="250"/>
      <c r="C101" s="250"/>
      <c r="D101" s="250"/>
      <c r="E101" s="250"/>
      <c r="F101" s="250"/>
      <c r="G101" s="250"/>
      <c r="H101" s="254"/>
      <c r="I101" s="250"/>
      <c r="J101" s="250"/>
      <c r="K101" s="250"/>
      <c r="L101" s="250"/>
      <c r="M101" s="250"/>
      <c r="N101" s="250"/>
      <c r="O101" s="250"/>
      <c r="P101" s="250"/>
      <c r="Q101" s="250"/>
      <c r="R101" s="161" t="s">
        <v>524</v>
      </c>
      <c r="S101" s="159" t="s">
        <v>321</v>
      </c>
      <c r="T101" s="160" t="s">
        <v>531</v>
      </c>
      <c r="U101" s="160" t="s">
        <v>531</v>
      </c>
      <c r="V101" s="161">
        <v>10</v>
      </c>
      <c r="W101" s="161">
        <v>10</v>
      </c>
    </row>
    <row r="102" spans="1:23" s="97" customFormat="1">
      <c r="A102" s="98"/>
      <c r="B102" s="98"/>
      <c r="C102" s="98"/>
      <c r="D102" s="98"/>
      <c r="E102" s="98"/>
      <c r="F102" s="98"/>
      <c r="G102" s="98"/>
      <c r="H102" s="71"/>
      <c r="I102" s="98"/>
      <c r="J102" s="98"/>
      <c r="K102" s="98"/>
      <c r="L102" s="98"/>
      <c r="M102" s="98"/>
      <c r="N102" s="98"/>
      <c r="O102" s="98"/>
    </row>
    <row r="103" spans="1:23" s="97" customFormat="1" ht="18.600000000000001" customHeight="1">
      <c r="A103" s="98"/>
      <c r="B103" s="109" t="s">
        <v>451</v>
      </c>
      <c r="C103" s="98"/>
      <c r="D103" s="98"/>
      <c r="E103" s="98"/>
      <c r="F103" s="98"/>
      <c r="G103" s="98"/>
      <c r="H103" s="71"/>
      <c r="I103" s="98"/>
      <c r="J103" s="98"/>
      <c r="K103" s="98"/>
      <c r="L103" s="98"/>
      <c r="M103" s="98"/>
      <c r="N103" s="98"/>
      <c r="O103" s="98"/>
    </row>
    <row r="104" spans="1:23">
      <c r="B104" s="117" t="s">
        <v>452</v>
      </c>
      <c r="U104" s="70"/>
      <c r="V104" s="70"/>
      <c r="W104" s="70"/>
    </row>
  </sheetData>
  <mergeCells count="496">
    <mergeCell ref="F21:F27"/>
    <mergeCell ref="G21:G27"/>
    <mergeCell ref="Q31:Q32"/>
    <mergeCell ref="O26:O27"/>
    <mergeCell ref="Q37:Q43"/>
    <mergeCell ref="A28:A30"/>
    <mergeCell ref="B28:B30"/>
    <mergeCell ref="C28:C30"/>
    <mergeCell ref="A34:A36"/>
    <mergeCell ref="B34:B36"/>
    <mergeCell ref="A44:A46"/>
    <mergeCell ref="B44:B46"/>
    <mergeCell ref="C44:C46"/>
    <mergeCell ref="D44:D46"/>
    <mergeCell ref="E44:E46"/>
    <mergeCell ref="A21:A27"/>
    <mergeCell ref="B21:B27"/>
    <mergeCell ref="C21:C27"/>
    <mergeCell ref="D21:D27"/>
    <mergeCell ref="E21:E27"/>
    <mergeCell ref="N81:N84"/>
    <mergeCell ref="M81:M84"/>
    <mergeCell ref="I81:I84"/>
    <mergeCell ref="J81:J84"/>
    <mergeCell ref="K81:K84"/>
    <mergeCell ref="L81:L84"/>
    <mergeCell ref="H83:H84"/>
    <mergeCell ref="G81:G84"/>
    <mergeCell ref="D81:D84"/>
    <mergeCell ref="E81:E84"/>
    <mergeCell ref="F81:F84"/>
    <mergeCell ref="K77:K80"/>
    <mergeCell ref="U57:U59"/>
    <mergeCell ref="V16:V17"/>
    <mergeCell ref="W16:W17"/>
    <mergeCell ref="J21:J27"/>
    <mergeCell ref="K21:K27"/>
    <mergeCell ref="M21:M27"/>
    <mergeCell ref="N21:N27"/>
    <mergeCell ref="H21:H27"/>
    <mergeCell ref="I21:I27"/>
    <mergeCell ref="Q15:Q17"/>
    <mergeCell ref="R16:R17"/>
    <mergeCell ref="S16:S17"/>
    <mergeCell ref="T16:T17"/>
    <mergeCell ref="U16:U17"/>
    <mergeCell ref="Q77:Q80"/>
    <mergeCell ref="R28:R30"/>
    <mergeCell ref="K62:K64"/>
    <mergeCell ref="V57:V59"/>
    <mergeCell ref="W57:W59"/>
    <mergeCell ref="T26:T27"/>
    <mergeCell ref="U26:U27"/>
    <mergeCell ref="V26:V27"/>
    <mergeCell ref="W26:W27"/>
    <mergeCell ref="A10:A17"/>
    <mergeCell ref="D10:D17"/>
    <mergeCell ref="G44:G46"/>
    <mergeCell ref="E10:E17"/>
    <mergeCell ref="W87:W89"/>
    <mergeCell ref="V68:V69"/>
    <mergeCell ref="W68:W69"/>
    <mergeCell ref="K85:K89"/>
    <mergeCell ref="J85:J89"/>
    <mergeCell ref="L77:L80"/>
    <mergeCell ref="O77:O80"/>
    <mergeCell ref="M77:M80"/>
    <mergeCell ref="N77:N80"/>
    <mergeCell ref="V87:V89"/>
    <mergeCell ref="Q70:Q76"/>
    <mergeCell ref="P70:P76"/>
    <mergeCell ref="O70:O76"/>
    <mergeCell ref="N70:N76"/>
    <mergeCell ref="M70:M76"/>
    <mergeCell ref="L70:L76"/>
    <mergeCell ref="K70:K76"/>
    <mergeCell ref="N85:N89"/>
    <mergeCell ref="M85:M89"/>
    <mergeCell ref="L85:L89"/>
    <mergeCell ref="I91:I92"/>
    <mergeCell ref="V91:V92"/>
    <mergeCell ref="W91:W92"/>
    <mergeCell ref="N90:N92"/>
    <mergeCell ref="M90:M92"/>
    <mergeCell ref="L90:L92"/>
    <mergeCell ref="O91:O92"/>
    <mergeCell ref="U91:U92"/>
    <mergeCell ref="P91:P92"/>
    <mergeCell ref="Q91:Q92"/>
    <mergeCell ref="R91:R92"/>
    <mergeCell ref="S91:S92"/>
    <mergeCell ref="T91:T92"/>
    <mergeCell ref="H91:H92"/>
    <mergeCell ref="E77:E80"/>
    <mergeCell ref="D90:D92"/>
    <mergeCell ref="D85:D89"/>
    <mergeCell ref="C85:C89"/>
    <mergeCell ref="C77:C80"/>
    <mergeCell ref="G90:G92"/>
    <mergeCell ref="F90:F92"/>
    <mergeCell ref="E90:E92"/>
    <mergeCell ref="H77:H78"/>
    <mergeCell ref="H79:H80"/>
    <mergeCell ref="H81:H82"/>
    <mergeCell ref="C81:C84"/>
    <mergeCell ref="E70:E76"/>
    <mergeCell ref="D70:D76"/>
    <mergeCell ref="I57:I59"/>
    <mergeCell ref="A65:A67"/>
    <mergeCell ref="E62:E64"/>
    <mergeCell ref="B85:B89"/>
    <mergeCell ref="I85:I89"/>
    <mergeCell ref="G85:G89"/>
    <mergeCell ref="F85:F89"/>
    <mergeCell ref="E85:E89"/>
    <mergeCell ref="H85:H89"/>
    <mergeCell ref="G70:G75"/>
    <mergeCell ref="H70:H75"/>
    <mergeCell ref="E65:E67"/>
    <mergeCell ref="D65:D67"/>
    <mergeCell ref="C65:C67"/>
    <mergeCell ref="E68:E69"/>
    <mergeCell ref="H68:H69"/>
    <mergeCell ref="G68:G69"/>
    <mergeCell ref="C70:C76"/>
    <mergeCell ref="D77:D80"/>
    <mergeCell ref="F65:F67"/>
    <mergeCell ref="A81:A84"/>
    <mergeCell ref="B81:B84"/>
    <mergeCell ref="P44:P46"/>
    <mergeCell ref="Q44:Q46"/>
    <mergeCell ref="K47:K48"/>
    <mergeCell ref="L47:L48"/>
    <mergeCell ref="J49:J53"/>
    <mergeCell ref="A85:A89"/>
    <mergeCell ref="C90:C92"/>
    <mergeCell ref="B90:B92"/>
    <mergeCell ref="A90:A92"/>
    <mergeCell ref="B65:B67"/>
    <mergeCell ref="I68:I69"/>
    <mergeCell ref="G57:G59"/>
    <mergeCell ref="H57:H59"/>
    <mergeCell ref="E57:E59"/>
    <mergeCell ref="C68:C69"/>
    <mergeCell ref="I60:I61"/>
    <mergeCell ref="H60:H61"/>
    <mergeCell ref="G60:G61"/>
    <mergeCell ref="F60:F61"/>
    <mergeCell ref="B77:B80"/>
    <mergeCell ref="A68:A69"/>
    <mergeCell ref="F57:F59"/>
    <mergeCell ref="A57:A59"/>
    <mergeCell ref="F62:F64"/>
    <mergeCell ref="T57:T59"/>
    <mergeCell ref="P57:P59"/>
    <mergeCell ref="O57:O59"/>
    <mergeCell ref="P54:P56"/>
    <mergeCell ref="Q54:Q56"/>
    <mergeCell ref="O54:O56"/>
    <mergeCell ref="H65:H67"/>
    <mergeCell ref="H62:H64"/>
    <mergeCell ref="S68:S69"/>
    <mergeCell ref="P60:P61"/>
    <mergeCell ref="O60:O61"/>
    <mergeCell ref="K68:K69"/>
    <mergeCell ref="J68:J69"/>
    <mergeCell ref="H37:H39"/>
    <mergeCell ref="H40:H43"/>
    <mergeCell ref="H49:H53"/>
    <mergeCell ref="M44:M46"/>
    <mergeCell ref="N44:N46"/>
    <mergeCell ref="O44:O46"/>
    <mergeCell ref="I62:I64"/>
    <mergeCell ref="J54:J56"/>
    <mergeCell ref="H47:H48"/>
    <mergeCell ref="K44:K46"/>
    <mergeCell ref="L44:L46"/>
    <mergeCell ref="K37:K43"/>
    <mergeCell ref="M37:M43"/>
    <mergeCell ref="N37:N43"/>
    <mergeCell ref="J44:J46"/>
    <mergeCell ref="J47:J48"/>
    <mergeCell ref="O49:O50"/>
    <mergeCell ref="O47:O48"/>
    <mergeCell ref="M47:M48"/>
    <mergeCell ref="N47:N48"/>
    <mergeCell ref="H44:H46"/>
    <mergeCell ref="I44:I46"/>
    <mergeCell ref="B60:B61"/>
    <mergeCell ref="B62:B64"/>
    <mergeCell ref="I70:I76"/>
    <mergeCell ref="F70:F76"/>
    <mergeCell ref="O8:W8"/>
    <mergeCell ref="U28:U30"/>
    <mergeCell ref="V28:V30"/>
    <mergeCell ref="S28:S30"/>
    <mergeCell ref="R31:R32"/>
    <mergeCell ref="S31:S32"/>
    <mergeCell ref="W28:W30"/>
    <mergeCell ref="I54:I56"/>
    <mergeCell ref="G47:G48"/>
    <mergeCell ref="D62:D64"/>
    <mergeCell ref="U31:U32"/>
    <mergeCell ref="V31:V32"/>
    <mergeCell ref="W31:W32"/>
    <mergeCell ref="J57:J59"/>
    <mergeCell ref="G62:G64"/>
    <mergeCell ref="F68:F69"/>
    <mergeCell ref="K65:K67"/>
    <mergeCell ref="J65:J67"/>
    <mergeCell ref="F49:F53"/>
    <mergeCell ref="G49:G53"/>
    <mergeCell ref="D60:D61"/>
    <mergeCell ref="E60:E61"/>
    <mergeCell ref="C62:C64"/>
    <mergeCell ref="L54:L56"/>
    <mergeCell ref="L62:L64"/>
    <mergeCell ref="N31:N32"/>
    <mergeCell ref="M31:M32"/>
    <mergeCell ref="L31:L32"/>
    <mergeCell ref="K31:K32"/>
    <mergeCell ref="M54:M56"/>
    <mergeCell ref="N54:N56"/>
    <mergeCell ref="L57:L59"/>
    <mergeCell ref="M62:M64"/>
    <mergeCell ref="N62:N64"/>
    <mergeCell ref="F54:F56"/>
    <mergeCell ref="G54:G56"/>
    <mergeCell ref="H54:H56"/>
    <mergeCell ref="F44:F46"/>
    <mergeCell ref="K54:K56"/>
    <mergeCell ref="M57:M59"/>
    <mergeCell ref="N57:N59"/>
    <mergeCell ref="K57:K59"/>
    <mergeCell ref="F47:F48"/>
    <mergeCell ref="I47:I48"/>
    <mergeCell ref="A1:W2"/>
    <mergeCell ref="A5:N5"/>
    <mergeCell ref="A6:N6"/>
    <mergeCell ref="A7:N7"/>
    <mergeCell ref="R7:W7"/>
    <mergeCell ref="R6:W6"/>
    <mergeCell ref="P4:Q4"/>
    <mergeCell ref="R4:W4"/>
    <mergeCell ref="O5:W5"/>
    <mergeCell ref="A3:D3"/>
    <mergeCell ref="E3:I3"/>
    <mergeCell ref="J3:M3"/>
    <mergeCell ref="N3:P3"/>
    <mergeCell ref="Q3:S3"/>
    <mergeCell ref="T3:W3"/>
    <mergeCell ref="A8:N8"/>
    <mergeCell ref="K49:K53"/>
    <mergeCell ref="L49:L53"/>
    <mergeCell ref="M49:M53"/>
    <mergeCell ref="N49:N53"/>
    <mergeCell ref="P34:P36"/>
    <mergeCell ref="L37:L43"/>
    <mergeCell ref="K28:K30"/>
    <mergeCell ref="L28:L30"/>
    <mergeCell ref="M28:M30"/>
    <mergeCell ref="K34:K36"/>
    <mergeCell ref="L34:L36"/>
    <mergeCell ref="M34:M36"/>
    <mergeCell ref="N34:N36"/>
    <mergeCell ref="O34:O36"/>
    <mergeCell ref="N28:N30"/>
    <mergeCell ref="O28:O30"/>
    <mergeCell ref="G10:G17"/>
    <mergeCell ref="H10:H17"/>
    <mergeCell ref="P28:P30"/>
    <mergeCell ref="P31:P32"/>
    <mergeCell ref="O31:O32"/>
    <mergeCell ref="F10:F17"/>
    <mergeCell ref="P26:P27"/>
    <mergeCell ref="I10:I17"/>
    <mergeCell ref="J10:J17"/>
    <mergeCell ref="K10:K17"/>
    <mergeCell ref="K18:K20"/>
    <mergeCell ref="Q21:Q27"/>
    <mergeCell ref="O24:O25"/>
    <mergeCell ref="O18:O19"/>
    <mergeCell ref="P24:P25"/>
    <mergeCell ref="U12:U13"/>
    <mergeCell ref="V12:V13"/>
    <mergeCell ref="W12:W13"/>
    <mergeCell ref="O10:O13"/>
    <mergeCell ref="P10:P13"/>
    <mergeCell ref="Q10:Q13"/>
    <mergeCell ref="R12:R13"/>
    <mergeCell ref="L18:L20"/>
    <mergeCell ref="M18:M20"/>
    <mergeCell ref="N18:N20"/>
    <mergeCell ref="P18:P19"/>
    <mergeCell ref="Q18:Q19"/>
    <mergeCell ref="S12:S13"/>
    <mergeCell ref="T12:T13"/>
    <mergeCell ref="A18:A20"/>
    <mergeCell ref="B18:B20"/>
    <mergeCell ref="C18:C20"/>
    <mergeCell ref="D18:D20"/>
    <mergeCell ref="E18:E20"/>
    <mergeCell ref="F18:F20"/>
    <mergeCell ref="G18:G20"/>
    <mergeCell ref="I18:I19"/>
    <mergeCell ref="J18:J20"/>
    <mergeCell ref="H19:H20"/>
    <mergeCell ref="Q93:Q95"/>
    <mergeCell ref="O93:O95"/>
    <mergeCell ref="P93:P95"/>
    <mergeCell ref="A93:A95"/>
    <mergeCell ref="B93:B95"/>
    <mergeCell ref="C93:C95"/>
    <mergeCell ref="D93:D95"/>
    <mergeCell ref="E93:E95"/>
    <mergeCell ref="F93:F95"/>
    <mergeCell ref="G93:G95"/>
    <mergeCell ref="H93:H95"/>
    <mergeCell ref="I93:I95"/>
    <mergeCell ref="J93:J95"/>
    <mergeCell ref="K93:K95"/>
    <mergeCell ref="R57:R59"/>
    <mergeCell ref="S57:S59"/>
    <mergeCell ref="A47:A48"/>
    <mergeCell ref="C47:C48"/>
    <mergeCell ref="D47:D48"/>
    <mergeCell ref="E47:E48"/>
    <mergeCell ref="A54:A56"/>
    <mergeCell ref="A49:A53"/>
    <mergeCell ref="B49:B53"/>
    <mergeCell ref="C49:C53"/>
    <mergeCell ref="D49:D53"/>
    <mergeCell ref="E49:E53"/>
    <mergeCell ref="E54:E56"/>
    <mergeCell ref="B54:B56"/>
    <mergeCell ref="C54:C56"/>
    <mergeCell ref="B47:B48"/>
    <mergeCell ref="D54:D56"/>
    <mergeCell ref="I49:I53"/>
    <mergeCell ref="P47:P48"/>
    <mergeCell ref="Q47:Q48"/>
    <mergeCell ref="P49:P50"/>
    <mergeCell ref="Q49:Q53"/>
    <mergeCell ref="S96:S98"/>
    <mergeCell ref="T96:T98"/>
    <mergeCell ref="U96:U98"/>
    <mergeCell ref="O62:O64"/>
    <mergeCell ref="P62:P64"/>
    <mergeCell ref="O65:O67"/>
    <mergeCell ref="P65:P67"/>
    <mergeCell ref="Q65:Q67"/>
    <mergeCell ref="P68:P69"/>
    <mergeCell ref="R68:R69"/>
    <mergeCell ref="O96:O98"/>
    <mergeCell ref="P96:P98"/>
    <mergeCell ref="Q96:Q98"/>
    <mergeCell ref="P77:P80"/>
    <mergeCell ref="Q68:Q69"/>
    <mergeCell ref="O68:O69"/>
    <mergeCell ref="R87:R89"/>
    <mergeCell ref="S87:S89"/>
    <mergeCell ref="T87:T89"/>
    <mergeCell ref="U87:U89"/>
    <mergeCell ref="Q81:Q84"/>
    <mergeCell ref="P81:P84"/>
    <mergeCell ref="O81:O84"/>
    <mergeCell ref="Q57:Q64"/>
    <mergeCell ref="F77:F80"/>
    <mergeCell ref="C60:C61"/>
    <mergeCell ref="V96:V98"/>
    <mergeCell ref="W96:W98"/>
    <mergeCell ref="B10:B17"/>
    <mergeCell ref="C10:C17"/>
    <mergeCell ref="L10:L17"/>
    <mergeCell ref="M10:M17"/>
    <mergeCell ref="N10:N17"/>
    <mergeCell ref="E31:E32"/>
    <mergeCell ref="F31:F32"/>
    <mergeCell ref="G31:G32"/>
    <mergeCell ref="H31:H32"/>
    <mergeCell ref="I31:I32"/>
    <mergeCell ref="D28:D30"/>
    <mergeCell ref="E28:E30"/>
    <mergeCell ref="F28:F30"/>
    <mergeCell ref="G28:G30"/>
    <mergeCell ref="H28:H30"/>
    <mergeCell ref="I28:I30"/>
    <mergeCell ref="I96:I98"/>
    <mergeCell ref="T68:T69"/>
    <mergeCell ref="U68:U69"/>
    <mergeCell ref="R96:R98"/>
    <mergeCell ref="E96:E98"/>
    <mergeCell ref="F96:F98"/>
    <mergeCell ref="C57:C59"/>
    <mergeCell ref="B57:B59"/>
    <mergeCell ref="J96:J98"/>
    <mergeCell ref="K96:K98"/>
    <mergeCell ref="L96:L98"/>
    <mergeCell ref="M96:M98"/>
    <mergeCell ref="N96:N98"/>
    <mergeCell ref="K90:K92"/>
    <mergeCell ref="J90:J92"/>
    <mergeCell ref="B96:B98"/>
    <mergeCell ref="C96:C98"/>
    <mergeCell ref="D96:D98"/>
    <mergeCell ref="K60:K61"/>
    <mergeCell ref="L93:L95"/>
    <mergeCell ref="M93:M95"/>
    <mergeCell ref="N93:N95"/>
    <mergeCell ref="D57:D59"/>
    <mergeCell ref="J70:J76"/>
    <mergeCell ref="G65:G67"/>
    <mergeCell ref="J77:J80"/>
    <mergeCell ref="I77:I80"/>
    <mergeCell ref="G77:G80"/>
    <mergeCell ref="J28:J30"/>
    <mergeCell ref="I34:I36"/>
    <mergeCell ref="G96:G98"/>
    <mergeCell ref="H96:H98"/>
    <mergeCell ref="N60:N61"/>
    <mergeCell ref="M60:M61"/>
    <mergeCell ref="L60:L61"/>
    <mergeCell ref="L68:L69"/>
    <mergeCell ref="A96:A98"/>
    <mergeCell ref="J62:J64"/>
    <mergeCell ref="B68:B69"/>
    <mergeCell ref="A60:A61"/>
    <mergeCell ref="A62:A64"/>
    <mergeCell ref="B70:B76"/>
    <mergeCell ref="J60:J61"/>
    <mergeCell ref="D68:D69"/>
    <mergeCell ref="A77:A80"/>
    <mergeCell ref="M68:M69"/>
    <mergeCell ref="N68:N69"/>
    <mergeCell ref="L65:L67"/>
    <mergeCell ref="M65:M67"/>
    <mergeCell ref="N65:N67"/>
    <mergeCell ref="A70:A76"/>
    <mergeCell ref="I65:I67"/>
    <mergeCell ref="A31:A32"/>
    <mergeCell ref="B31:B32"/>
    <mergeCell ref="C31:C32"/>
    <mergeCell ref="D31:D32"/>
    <mergeCell ref="Q34:Q36"/>
    <mergeCell ref="Q28:Q30"/>
    <mergeCell ref="J34:J36"/>
    <mergeCell ref="L24:L27"/>
    <mergeCell ref="A37:A43"/>
    <mergeCell ref="B37:B43"/>
    <mergeCell ref="C37:C43"/>
    <mergeCell ref="D37:D43"/>
    <mergeCell ref="E37:E43"/>
    <mergeCell ref="F37:F43"/>
    <mergeCell ref="G37:G43"/>
    <mergeCell ref="J37:J43"/>
    <mergeCell ref="I37:I43"/>
    <mergeCell ref="C34:C36"/>
    <mergeCell ref="D34:D36"/>
    <mergeCell ref="E34:E36"/>
    <mergeCell ref="J31:J32"/>
    <mergeCell ref="F34:F36"/>
    <mergeCell ref="G34:G36"/>
    <mergeCell ref="H34:H36"/>
    <mergeCell ref="Q100:Q101"/>
    <mergeCell ref="P100:P101"/>
    <mergeCell ref="O100:O101"/>
    <mergeCell ref="J100:J101"/>
    <mergeCell ref="K100:K101"/>
    <mergeCell ref="L100:L101"/>
    <mergeCell ref="N100:N101"/>
    <mergeCell ref="M100:M101"/>
    <mergeCell ref="A100:A101"/>
    <mergeCell ref="B100:B101"/>
    <mergeCell ref="C100:C101"/>
    <mergeCell ref="D100:D101"/>
    <mergeCell ref="E100:E101"/>
    <mergeCell ref="F100:F101"/>
    <mergeCell ref="G100:G101"/>
    <mergeCell ref="H100:H101"/>
    <mergeCell ref="I100:I101"/>
    <mergeCell ref="U52:U53"/>
    <mergeCell ref="V52:V53"/>
    <mergeCell ref="W52:W53"/>
    <mergeCell ref="T28:T30"/>
    <mergeCell ref="T31:T32"/>
    <mergeCell ref="R52:R53"/>
    <mergeCell ref="S52:S53"/>
    <mergeCell ref="T52:T53"/>
    <mergeCell ref="R24:R25"/>
    <mergeCell ref="S24:S25"/>
    <mergeCell ref="T24:T25"/>
    <mergeCell ref="U24:U25"/>
    <mergeCell ref="V24:V25"/>
    <mergeCell ref="W24:W25"/>
    <mergeCell ref="R26:R27"/>
    <mergeCell ref="S26:S27"/>
  </mergeCells>
  <dataValidations count="4">
    <dataValidation type="decimal" operator="greaterThan" allowBlank="1" showInputMessage="1" showErrorMessage="1" errorTitle="Nedozvoljeni unos" error="Dozvoljeno unijeti broj sa dva decimalna mjesta." sqref="H10 H70:H71 H37 H44:H45 H100">
      <formula1>0</formula1>
    </dataValidation>
    <dataValidation type="whole" allowBlank="1" showInputMessage="1" showErrorMessage="1" sqref="A70:A71 A47 A37 A10 A100">
      <formula1>1</formula1>
      <formula2>9999</formula2>
    </dataValidation>
    <dataValidation type="textLength" operator="lessThan" allowBlank="1" showInputMessage="1" showErrorMessage="1" promptTitle="Dozvoljeni unos do 250 znakova " prompt="   " sqref="G10 G18:G20 G96 G34:G36 G70:G71 G77:G80 G44:G45 G47:G49 G100">
      <formula1>250</formula1>
    </dataValidation>
    <dataValidation operator="greaterThan" allowBlank="1" showInputMessage="1" showErrorMessage="1" errorTitle="Nedozvoljeni unos" error="Dozvoljeno unijeti broj sa dva decimalna mjesta." sqref="H47:H48"/>
  </dataValidations>
  <pageMargins left="0.23622047244094491" right="0.23622047244094491" top="0.74803149606299213" bottom="0.74803149606299213" header="0.31496062992125984" footer="0.31496062992125984"/>
  <pageSetup paperSize="8" scale="36" fitToHeight="4" orientation="landscape" r:id="rId1"/>
  <rowBreaks count="2" manualBreakCount="2">
    <brk id="43" max="16383" man="1"/>
    <brk id="84" max="16383" man="1"/>
  </rowBreaks>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'C:\Users\mkotarski\Desktop\izrada strategije\provedbeni programi - mints\ispravno\[prilog 1. predložak za provedbeni program (upute v 1.0) - sport 3.xlsx]Data'!#REF!</xm:f>
          </x14:formula1>
          <xm:sqref>B77:B81</xm:sqref>
        </x14:dataValidation>
        <x14:dataValidation type="list" allowBlank="1" showInputMessage="1" showErrorMessage="1" error="Odaberite DA ili NE iz padajućeg izbornika!">
          <x14:formula1>
            <xm:f>'C:\Users\mkotarski\Desktop\izrada strategije\provedbeni programi - mints\ispravno\[prilog 1. predložak za provedbeni program (upute v 1.0) - sport 3.xlsx]Data'!#REF!</xm:f>
          </x14:formula1>
          <xm:sqref>M70:N71 M77:N81 K81 M100:N100</xm:sqref>
        </x14:dataValidation>
        <x14:dataValidation type="list" allowBlank="1" showInputMessage="1" showErrorMessage="1" error="Odaberite DA ili NE iz padajućeg izbornika!">
          <x14:formula1>
            <xm:f>Data!$B$28:$B$29</xm:f>
          </x14:formula1>
          <xm:sqref>M31:N32 M47:N48</xm:sqref>
        </x14:dataValidation>
        <x14:dataValidation type="list" allowBlank="1" showInputMessage="1" showErrorMessage="1">
          <x14:formula1>
            <xm:f>'[tablica prijedloga projekata i programa_uprava za razvoj poduzetništva,investicije i konkurentnost turističkog gospodarstva.xlsx]data'!#REF!</xm:f>
          </x14:formula1>
          <xm:sqref>B96 B49 B54:B56</xm:sqref>
        </x14:dataValidation>
        <x14:dataValidation type="list" allowBlank="1" showInputMessage="1" showErrorMessage="1" error="Odaberite DA ili NE iz padajućeg izbornika!">
          <x14:formula1>
            <xm:f>'[tablica prijedloga projekata i programa_uprava za razvoj poduzetništva,investicije i konkurentnost turističkog gospodarstva.xlsx]data'!#REF!</xm:f>
          </x14:formula1>
          <xm:sqref>M96:N96 M49:N49 M54:N56</xm:sqref>
        </x14:dataValidation>
        <x14:dataValidation type="list" errorStyle="information" allowBlank="1" showInputMessage="1" showErrorMessage="1" error="Odaberite odgovarajući cilj iz padajućeg izbornika!">
          <x14:formula1>
            <xm:f>'C:\Users\kslivar\Desktop\[prilog 1. jp predložak za provedbeni program_sektor (upute v 2.0).xlsx]data'!#REF!</xm:f>
          </x14:formula1>
          <xm:sqref>B10</xm:sqref>
        </x14:dataValidation>
        <x14:dataValidation type="list" errorStyle="information" allowBlank="1" showInputMessage="1" showErrorMessage="1" error="Odaberite DA ili NE iz padajućeg izbornika!">
          <x14:formula1>
            <xm:f>'C:\Users\kslivar\Desktop\[prilog 1. jp predložak za provedbeni program_sektor (upute v 2.0).xlsx]data'!#REF!</xm:f>
          </x14:formula1>
          <xm:sqref>K34:K36 K10 K18:K25 K28:K32</xm:sqref>
        </x14:dataValidation>
        <x14:dataValidation type="list" allowBlank="1" showInputMessage="1" showErrorMessage="1" error="Odaberite DA ili NE iz padajućeg izbornika!">
          <x14:formula1>
            <xm:f>'C:\Users\kslivar\Desktop\[prilog 1. jp predložak za provedbeni program_sektor (upute v 2.0).xlsx]data'!#REF!</xm:f>
          </x14:formula1>
          <xm:sqref>M18:M19 M10:N10 M21:M25 N18:N25</xm:sqref>
        </x14:dataValidation>
        <x14:dataValidation type="list" allowBlank="1" showInputMessage="1" showErrorMessage="1" error="Odaberite DA ili NE iz padajućeg izbornika!">
          <x14:formula1>
            <xm:f>'[prilog 1. predložak za provedbeni program (upute v 1.0)_icp_ispravljeno_25.11.2020.xlsx]data'!#REF!</xm:f>
          </x14:formula1>
          <xm:sqref>M37:N37</xm:sqref>
        </x14:dataValidation>
        <x14:dataValidation type="list" errorStyle="information" allowBlank="1" showInputMessage="1" showErrorMessage="1" error="Odaberite DA ili NE iz padajućeg izbornika!">
          <x14:formula1>
            <xm:f>'[prilog 1. predložak za provedbeni program (upute v 1.0)_icp_ispravljeno_25.11.2020.xlsx]data'!#REF!</xm:f>
          </x14:formula1>
          <xm:sqref>K37</xm:sqref>
        </x14:dataValidation>
        <x14:dataValidation type="list" errorStyle="information" allowBlank="1" showInputMessage="1" showErrorMessage="1" error="Odaberite odgovarajući cilj iz padajućeg izbornika!">
          <x14:formula1>
            <xm:f>'[tablica prijedloga projekata i programa_uprava za razvoj poduzetništva,investicije i konkurentnost turističkog gospodarstva.xlsx]data'!#REF!</xm:f>
          </x14:formula1>
          <xm:sqref>B47:B48</xm:sqref>
        </x14:dataValidation>
        <x14:dataValidation type="list" errorStyle="information" allowBlank="1" showInputMessage="1" showErrorMessage="1" error="Odaberite DA ili NE iz padajućeg izbornika!">
          <x14:formula1>
            <xm:f>'[tablica prijedloga projekata i programa_uprava za razvoj poduzetništva,investicije i konkurentnost turističkog gospodarstva.xlsx]data'!#REF!</xm:f>
          </x14:formula1>
          <xm:sqref>K96 K47:K49 K54:K56</xm:sqref>
        </x14:dataValidation>
        <x14:dataValidation type="list" allowBlank="1" showInputMessage="1" showErrorMessage="1" error="Odaberite odgovarajući cilj iz padajućeg izbornika!">
          <x14:formula1>
            <xm:f>'C:\users\mkotarski\appdata\local\microsoft\windows\inetcache\content.outlook\345cg0i5\[copy of prilog 1. predložak za provedbeni program (upute v 1.0).xlsx]Data'!#REF!</xm:f>
          </x14:formula1>
          <x14:formula2>
            <xm:f>0</xm:f>
          </x14:formula2>
          <xm:sqref>B85 B90</xm:sqref>
        </x14:dataValidation>
        <x14:dataValidation type="list" allowBlank="1" showInputMessage="1" showErrorMessage="1" error="Odaberite DA ili NE iz padajućeg izbornika!">
          <x14:formula1>
            <xm:f>'C:\Users\kslivar\AppData\Local\Microsoft\Windows\INetCache\Content.Outlook\RDSU50CJ\[Predložak za provedbeni program (Upute v 1.0)_drugi krug_objedinjeno.xlsx]Data'!#REF!</xm:f>
          </x14:formula1>
          <x14:formula2>
            <xm:f>0</xm:f>
          </x14:formula2>
          <xm:sqref>M85:N85 M90:N90 K90</xm:sqref>
        </x14:dataValidation>
        <x14:dataValidation type="list" allowBlank="1" showInputMessage="1" showErrorMessage="1">
          <x14:formula1>
            <xm:f>'C:\users\kslivar\appdata\local\microsoft\windows\inetcache\content.outlook\rdsu50cj\[prilog 1. predložak za provedbeni program 3.11_.xlsx]data'!#REF!</xm:f>
          </x14:formula1>
          <xm:sqref>B28:B30 B34:B36</xm:sqref>
        </x14:dataValidation>
        <x14:dataValidation type="list" allowBlank="1" showInputMessage="1" showErrorMessage="1" error="Odaberite DA ili NE iz padajućeg izbornika!">
          <x14:formula1>
            <xm:f>'C:\users\kslivar\appdata\local\microsoft\windows\inetcache\content.outlook\rdsu50cj\[prilog 1. predložak za provedbeni program 3.11_.xlsx]data'!#REF!</xm:f>
          </x14:formula1>
          <xm:sqref>M28:N30 M34:N36</xm:sqref>
        </x14:dataValidation>
        <x14:dataValidation type="list" allowBlank="1" showInputMessage="1" showErrorMessage="1">
          <x14:formula1>
            <xm:f>'C:\Users\kslivar\Desktop\[prilog 1. jp predložak za provedbeni program_sektor (upute v 2.0).xlsx]data'!#REF!</xm:f>
          </x14:formula1>
          <xm:sqref>B18:B25</xm:sqref>
        </x14:dataValidation>
        <x14:dataValidation type="list" errorStyle="information" allowBlank="1" showInputMessage="1" showErrorMessage="1" error="Odaberite DA ili NE iz padajućeg izbornika!">
          <x14:formula1>
            <xm:f>'C:\Users\mkotarski\Desktop\izrada strategije\provedbeni programi - mints\ispravno\[prilog 1. predložak za provedbeni program (upute v 1.0) - sport 3.xlsx]Data'!#REF!</xm:f>
          </x14:formula1>
          <xm:sqref>K70:K71 K77:K80 K100</xm:sqref>
        </x14:dataValidation>
        <x14:dataValidation type="list" errorStyle="information" allowBlank="1" showInputMessage="1" showErrorMessage="1" error="Odaberite odgovarajući cilj iz padajućeg izbornika!">
          <x14:formula1>
            <xm:f>'C:\Users\mkotarski\Desktop\izrada strategije\provedbeni programi - mints\ispravno\[prilog 1. predložak za provedbeni program (upute v 1.0) - sport 3.xlsx]Data'!#REF!</xm:f>
          </x14:formula1>
          <xm:sqref>B70:B71 B100</xm:sqref>
        </x14:dataValidation>
        <x14:dataValidation type="list" errorStyle="information" allowBlank="1" showInputMessage="1" showErrorMessage="1" error="Odaberite odgovarajući cilj iz padajućeg izbornika!">
          <x14:formula1>
            <xm:f>'[prilog 1. predložak za provedbeni program (upute v 1.0)_icp_ispravljeno_25.11.2020.xlsx]data'!#REF!</xm:f>
          </x14:formula1>
          <xm:sqref>B37 B44:B45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0"/>
  <sheetViews>
    <sheetView topLeftCell="A4" zoomScale="150" workbookViewId="0">
      <selection activeCell="B15" sqref="B15"/>
    </sheetView>
  </sheetViews>
  <sheetFormatPr defaultColWidth="8.85546875" defaultRowHeight="12.75"/>
  <cols>
    <col min="2" max="2" width="88.85546875" bestFit="1" customWidth="1"/>
  </cols>
  <sheetData>
    <row r="3" spans="2:5">
      <c r="B3" s="52"/>
      <c r="C3" s="47"/>
      <c r="D3" s="47"/>
      <c r="E3" s="47"/>
    </row>
    <row r="4" spans="2:5" ht="18.75">
      <c r="B4" s="49"/>
      <c r="C4" s="47"/>
      <c r="D4" s="47"/>
      <c r="E4" s="47"/>
    </row>
    <row r="5" spans="2:5" ht="18.75">
      <c r="B5" s="49"/>
      <c r="C5" s="47"/>
      <c r="D5" s="47"/>
      <c r="E5" s="47"/>
    </row>
    <row r="6" spans="2:5" ht="18.75">
      <c r="B6" s="49"/>
      <c r="C6" s="47"/>
      <c r="D6" s="47"/>
      <c r="E6" s="47"/>
    </row>
    <row r="7" spans="2:5" ht="18.75">
      <c r="B7" s="49"/>
      <c r="C7" s="47"/>
      <c r="D7" s="47"/>
      <c r="E7" s="47"/>
    </row>
    <row r="8" spans="2:5" ht="18.75">
      <c r="B8" s="50"/>
      <c r="C8" s="47"/>
      <c r="D8" s="47"/>
      <c r="E8" s="47"/>
    </row>
    <row r="12" spans="2:5" ht="18">
      <c r="B12" s="72" t="s">
        <v>158</v>
      </c>
    </row>
    <row r="13" spans="2:5" ht="18">
      <c r="B13" s="72" t="s">
        <v>159</v>
      </c>
    </row>
    <row r="14" spans="2:5" ht="18">
      <c r="B14" s="72" t="s">
        <v>160</v>
      </c>
    </row>
    <row r="15" spans="2:5" ht="18">
      <c r="B15" s="72" t="s">
        <v>161</v>
      </c>
    </row>
    <row r="16" spans="2:5" ht="18">
      <c r="B16" s="72" t="s">
        <v>162</v>
      </c>
    </row>
    <row r="17" spans="2:2" ht="18">
      <c r="B17" s="72" t="s">
        <v>163</v>
      </c>
    </row>
    <row r="18" spans="2:2" ht="18">
      <c r="B18" s="72" t="s">
        <v>164</v>
      </c>
    </row>
    <row r="19" spans="2:2" ht="18">
      <c r="B19" s="72" t="s">
        <v>165</v>
      </c>
    </row>
    <row r="20" spans="2:2" ht="18">
      <c r="B20" s="72" t="s">
        <v>166</v>
      </c>
    </row>
    <row r="21" spans="2:2" ht="18">
      <c r="B21" s="72" t="s">
        <v>167</v>
      </c>
    </row>
    <row r="22" spans="2:2" ht="18">
      <c r="B22" s="72" t="s">
        <v>168</v>
      </c>
    </row>
    <row r="23" spans="2:2" ht="18">
      <c r="B23" s="72" t="s">
        <v>169</v>
      </c>
    </row>
    <row r="24" spans="2:2" ht="18">
      <c r="B24" s="72" t="s">
        <v>229</v>
      </c>
    </row>
    <row r="26" spans="2:2" ht="18">
      <c r="B26" s="48"/>
    </row>
    <row r="27" spans="2:2" ht="18">
      <c r="B27" s="48"/>
    </row>
    <row r="28" spans="2:2" ht="18">
      <c r="B28" s="48" t="s">
        <v>170</v>
      </c>
    </row>
    <row r="29" spans="2:2" ht="18">
      <c r="B29" s="48" t="s">
        <v>171</v>
      </c>
    </row>
    <row r="30" spans="2:2" ht="18">
      <c r="B30"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321" t="s">
        <v>172</v>
      </c>
      <c r="B1" s="322"/>
      <c r="C1" s="322"/>
      <c r="D1" s="322"/>
      <c r="E1" s="322"/>
      <c r="F1" s="322"/>
      <c r="G1" s="322"/>
      <c r="H1" s="323"/>
    </row>
    <row r="2" spans="1:8" s="2" customFormat="1" ht="24.75" customHeight="1">
      <c r="A2" s="36" t="s">
        <v>173</v>
      </c>
      <c r="B2" s="320" t="s">
        <v>174</v>
      </c>
      <c r="C2" s="320"/>
      <c r="D2" s="320"/>
      <c r="E2" s="320"/>
      <c r="F2" s="320"/>
      <c r="G2" s="320"/>
    </row>
    <row r="3" spans="1:8" s="3" customFormat="1" ht="51.75" customHeight="1" thickBot="1">
      <c r="A3" s="17" t="s">
        <v>175</v>
      </c>
      <c r="B3" s="35" t="s">
        <v>138</v>
      </c>
      <c r="C3" s="17" t="s">
        <v>98</v>
      </c>
      <c r="D3" s="35" t="s">
        <v>66</v>
      </c>
      <c r="E3" s="61" t="s">
        <v>67</v>
      </c>
      <c r="F3" s="61" t="s">
        <v>68</v>
      </c>
      <c r="G3" s="61" t="s">
        <v>69</v>
      </c>
      <c r="H3" s="61" t="s">
        <v>70</v>
      </c>
    </row>
    <row r="4" spans="1:8" ht="30" customHeight="1">
      <c r="A4" s="7"/>
      <c r="B4" s="7"/>
      <c r="C4" s="86"/>
      <c r="D4" s="86"/>
      <c r="E4" s="8"/>
      <c r="F4" s="8"/>
      <c r="G4" s="8"/>
      <c r="H4" s="8"/>
    </row>
    <row r="5" spans="1:8" ht="30" customHeight="1">
      <c r="A5" s="6"/>
      <c r="B5" s="6"/>
      <c r="C5" s="87"/>
      <c r="D5" s="87"/>
      <c r="E5" s="4"/>
      <c r="F5" s="4"/>
      <c r="G5" s="4"/>
      <c r="H5" s="4"/>
    </row>
    <row r="6" spans="1:8" ht="30" customHeight="1">
      <c r="A6" s="6"/>
      <c r="B6" s="6"/>
      <c r="C6" s="87"/>
      <c r="D6" s="87"/>
      <c r="E6" s="4"/>
      <c r="F6" s="4"/>
      <c r="G6" s="4"/>
      <c r="H6" s="4"/>
    </row>
    <row r="7" spans="1:8" ht="30" customHeight="1">
      <c r="A7" s="6"/>
      <c r="B7" s="6"/>
      <c r="C7" s="87"/>
      <c r="D7" s="87"/>
      <c r="E7" s="4"/>
      <c r="F7" s="4"/>
      <c r="G7" s="4"/>
      <c r="H7" s="4"/>
    </row>
    <row r="8" spans="1:8" ht="30" customHeight="1">
      <c r="A8" s="6"/>
      <c r="B8" s="6"/>
      <c r="C8" s="87"/>
      <c r="D8" s="87"/>
      <c r="E8" s="4"/>
      <c r="F8" s="4"/>
      <c r="G8" s="4"/>
      <c r="H8" s="4"/>
    </row>
    <row r="9" spans="1:8" ht="30" customHeight="1">
      <c r="A9" s="6"/>
      <c r="B9" s="6"/>
      <c r="C9" s="87"/>
      <c r="D9" s="87"/>
      <c r="E9" s="4"/>
      <c r="F9" s="4"/>
      <c r="G9" s="4"/>
      <c r="H9" s="4"/>
    </row>
    <row r="10" spans="1:8" ht="30" customHeight="1">
      <c r="A10" s="6"/>
      <c r="B10" s="6"/>
      <c r="C10" s="87"/>
      <c r="D10" s="87"/>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329" t="s">
        <v>176</v>
      </c>
      <c r="B1" s="330"/>
      <c r="C1" s="330"/>
      <c r="D1" s="330"/>
      <c r="E1" s="330"/>
      <c r="F1" s="330"/>
      <c r="G1" s="330"/>
      <c r="H1" s="330"/>
      <c r="I1" s="330"/>
      <c r="J1" s="330"/>
      <c r="K1" s="330"/>
      <c r="L1" s="330"/>
      <c r="M1" s="330"/>
      <c r="N1" s="331"/>
    </row>
    <row r="2" spans="1:14" ht="21" customHeight="1">
      <c r="A2" s="36" t="s">
        <v>173</v>
      </c>
      <c r="B2" s="338" t="s">
        <v>174</v>
      </c>
      <c r="C2" s="338"/>
      <c r="D2" s="338"/>
      <c r="E2" s="338"/>
      <c r="F2" s="338"/>
      <c r="G2" s="338"/>
      <c r="H2" s="338"/>
      <c r="I2" s="338"/>
      <c r="J2" s="338"/>
      <c r="K2" s="338"/>
      <c r="L2" s="338"/>
      <c r="M2" s="338"/>
      <c r="N2" s="338"/>
    </row>
    <row r="3" spans="1:14" ht="32.25" customHeight="1" thickBot="1">
      <c r="A3" s="198" t="s">
        <v>175</v>
      </c>
      <c r="B3" s="213" t="s">
        <v>177</v>
      </c>
      <c r="C3" s="198" t="s">
        <v>178</v>
      </c>
      <c r="D3" s="198" t="s">
        <v>97</v>
      </c>
      <c r="E3" s="198" t="s">
        <v>98</v>
      </c>
      <c r="F3" s="198" t="s">
        <v>179</v>
      </c>
      <c r="G3" s="198" t="s">
        <v>180</v>
      </c>
      <c r="H3" s="198" t="s">
        <v>181</v>
      </c>
      <c r="I3" s="198" t="s">
        <v>182</v>
      </c>
      <c r="J3" s="198" t="s">
        <v>183</v>
      </c>
      <c r="K3" s="325" t="s">
        <v>184</v>
      </c>
      <c r="L3" s="326"/>
      <c r="M3" s="325" t="s">
        <v>185</v>
      </c>
      <c r="N3" s="326"/>
    </row>
    <row r="4" spans="1:14" ht="58.5" customHeight="1">
      <c r="A4" s="324"/>
      <c r="B4" s="324"/>
      <c r="C4" s="324"/>
      <c r="D4" s="197"/>
      <c r="E4" s="207"/>
      <c r="F4" s="324"/>
      <c r="G4" s="324"/>
      <c r="H4" s="324"/>
      <c r="I4" s="197"/>
      <c r="J4" s="324"/>
      <c r="K4" s="18" t="s">
        <v>186</v>
      </c>
      <c r="L4" s="18" t="s">
        <v>187</v>
      </c>
      <c r="M4" s="18" t="s">
        <v>186</v>
      </c>
      <c r="N4" s="18" t="s">
        <v>187</v>
      </c>
    </row>
    <row r="5" spans="1:14" ht="13.5" thickBot="1">
      <c r="A5" s="19">
        <v>1</v>
      </c>
      <c r="B5" s="19">
        <v>2</v>
      </c>
      <c r="C5" s="19">
        <v>3</v>
      </c>
      <c r="D5" s="20">
        <v>4</v>
      </c>
      <c r="E5" s="20">
        <v>5</v>
      </c>
      <c r="F5" s="19">
        <v>6</v>
      </c>
      <c r="G5" s="19">
        <v>7</v>
      </c>
      <c r="H5" s="19">
        <v>8</v>
      </c>
      <c r="I5" s="20">
        <v>9</v>
      </c>
      <c r="J5" s="19">
        <v>10</v>
      </c>
      <c r="K5" s="327">
        <v>11</v>
      </c>
      <c r="L5" s="328"/>
      <c r="M5" s="327">
        <v>12</v>
      </c>
      <c r="N5" s="328"/>
    </row>
    <row r="6" spans="1:14">
      <c r="A6" s="336" t="s">
        <v>174</v>
      </c>
      <c r="B6" s="337"/>
      <c r="C6" s="337"/>
      <c r="D6" s="13"/>
      <c r="E6" s="13"/>
      <c r="F6" s="13"/>
      <c r="G6" s="13"/>
      <c r="H6" s="13"/>
      <c r="I6" s="336"/>
      <c r="J6" s="13"/>
      <c r="K6" s="22"/>
      <c r="L6" s="22"/>
      <c r="M6" s="22"/>
      <c r="N6" s="22"/>
    </row>
    <row r="7" spans="1:14">
      <c r="A7" s="334"/>
      <c r="B7" s="332"/>
      <c r="C7" s="332"/>
      <c r="D7" s="14"/>
      <c r="E7" s="14"/>
      <c r="F7" s="14"/>
      <c r="G7" s="14"/>
      <c r="H7" s="14"/>
      <c r="I7" s="334"/>
      <c r="J7" s="14"/>
      <c r="K7" s="21"/>
      <c r="L7" s="21"/>
      <c r="M7" s="21"/>
      <c r="N7" s="21"/>
    </row>
    <row r="8" spans="1:14">
      <c r="A8" s="334"/>
      <c r="B8" s="332"/>
      <c r="C8" s="332"/>
      <c r="D8" s="14"/>
      <c r="E8" s="14"/>
      <c r="F8" s="14"/>
      <c r="G8" s="14"/>
      <c r="H8" s="14"/>
      <c r="I8" s="335"/>
      <c r="J8" s="14"/>
      <c r="K8" s="21"/>
      <c r="L8" s="21"/>
      <c r="M8" s="21"/>
      <c r="N8" s="21"/>
    </row>
    <row r="9" spans="1:14">
      <c r="A9" s="334"/>
      <c r="B9" s="332"/>
      <c r="C9" s="332"/>
      <c r="D9" s="14"/>
      <c r="E9" s="14"/>
      <c r="F9" s="14"/>
      <c r="G9" s="14"/>
      <c r="H9" s="14"/>
      <c r="I9" s="333"/>
      <c r="J9" s="14"/>
      <c r="K9" s="21"/>
      <c r="L9" s="21"/>
      <c r="M9" s="21"/>
      <c r="N9" s="21"/>
    </row>
    <row r="10" spans="1:14">
      <c r="A10" s="334"/>
      <c r="B10" s="332"/>
      <c r="C10" s="332"/>
      <c r="D10" s="14"/>
      <c r="E10" s="14"/>
      <c r="F10" s="14"/>
      <c r="G10" s="14"/>
      <c r="H10" s="14"/>
      <c r="I10" s="334"/>
      <c r="J10" s="14"/>
      <c r="K10" s="21"/>
      <c r="L10" s="21"/>
      <c r="M10" s="21"/>
      <c r="N10" s="21"/>
    </row>
    <row r="11" spans="1:14">
      <c r="A11" s="334"/>
      <c r="B11" s="332"/>
      <c r="C11" s="332"/>
      <c r="D11" s="14"/>
      <c r="E11" s="14"/>
      <c r="F11" s="14"/>
      <c r="G11" s="14"/>
      <c r="H11" s="14"/>
      <c r="I11" s="335"/>
      <c r="J11" s="14"/>
      <c r="K11" s="21"/>
      <c r="L11" s="21"/>
      <c r="M11" s="21"/>
      <c r="N11" s="21"/>
    </row>
    <row r="12" spans="1:14">
      <c r="A12" s="334"/>
      <c r="B12" s="332"/>
      <c r="C12" s="332"/>
      <c r="D12" s="14"/>
      <c r="E12" s="14"/>
      <c r="F12" s="14"/>
      <c r="G12" s="14"/>
      <c r="H12" s="14"/>
      <c r="I12" s="333"/>
      <c r="J12" s="14"/>
      <c r="K12" s="21"/>
      <c r="L12" s="21"/>
      <c r="M12" s="21"/>
      <c r="N12" s="21"/>
    </row>
    <row r="13" spans="1:14">
      <c r="A13" s="334"/>
      <c r="B13" s="332"/>
      <c r="C13" s="332"/>
      <c r="D13" s="14"/>
      <c r="E13" s="14"/>
      <c r="F13" s="14"/>
      <c r="G13" s="14"/>
      <c r="H13" s="14"/>
      <c r="I13" s="334"/>
      <c r="J13" s="14"/>
      <c r="K13" s="21"/>
      <c r="L13" s="21"/>
      <c r="M13" s="21"/>
      <c r="N13" s="21"/>
    </row>
    <row r="14" spans="1:14">
      <c r="A14" s="334"/>
      <c r="B14" s="332"/>
      <c r="C14" s="332"/>
      <c r="D14" s="14"/>
      <c r="E14" s="14"/>
      <c r="F14" s="14"/>
      <c r="G14" s="14"/>
      <c r="H14" s="14"/>
      <c r="I14" s="335"/>
      <c r="J14" s="14"/>
      <c r="K14" s="21"/>
      <c r="L14" s="21"/>
      <c r="M14" s="21"/>
      <c r="N14" s="21"/>
    </row>
    <row r="15" spans="1:14">
      <c r="A15" s="334"/>
      <c r="B15" s="332"/>
      <c r="C15" s="332"/>
      <c r="D15" s="14"/>
      <c r="E15" s="14"/>
      <c r="F15" s="14"/>
      <c r="G15" s="14"/>
      <c r="H15" s="14"/>
      <c r="I15" s="333"/>
      <c r="J15" s="14"/>
      <c r="K15" s="21"/>
      <c r="L15" s="21"/>
      <c r="M15" s="21"/>
      <c r="N15" s="21"/>
    </row>
    <row r="16" spans="1:14">
      <c r="A16" s="334"/>
      <c r="B16" s="332"/>
      <c r="C16" s="332"/>
      <c r="D16" s="14"/>
      <c r="E16" s="14"/>
      <c r="F16" s="14"/>
      <c r="G16" s="14"/>
      <c r="H16" s="14"/>
      <c r="I16" s="334"/>
      <c r="J16" s="14"/>
      <c r="K16" s="21"/>
      <c r="L16" s="21"/>
      <c r="M16" s="21"/>
      <c r="N16" s="21"/>
    </row>
    <row r="17" spans="1:14">
      <c r="A17" s="334"/>
      <c r="B17" s="332"/>
      <c r="C17" s="332"/>
      <c r="D17" s="14"/>
      <c r="E17" s="14"/>
      <c r="F17" s="14"/>
      <c r="G17" s="14"/>
      <c r="H17" s="14"/>
      <c r="I17" s="335"/>
      <c r="J17" s="14"/>
      <c r="K17" s="21"/>
      <c r="L17" s="21"/>
      <c r="M17" s="21"/>
      <c r="N17" s="21"/>
    </row>
    <row r="18" spans="1:14">
      <c r="A18" s="334"/>
      <c r="B18" s="332"/>
      <c r="C18" s="332"/>
      <c r="D18" s="14"/>
      <c r="E18" s="14"/>
      <c r="F18" s="14"/>
      <c r="G18" s="14"/>
      <c r="H18" s="14"/>
      <c r="I18" s="333"/>
      <c r="J18" s="14"/>
      <c r="K18" s="21"/>
      <c r="L18" s="21"/>
      <c r="M18" s="21"/>
      <c r="N18" s="21"/>
    </row>
    <row r="19" spans="1:14">
      <c r="A19" s="334"/>
      <c r="B19" s="332"/>
      <c r="C19" s="332"/>
      <c r="D19" s="14"/>
      <c r="E19" s="14"/>
      <c r="F19" s="14"/>
      <c r="G19" s="14"/>
      <c r="H19" s="14"/>
      <c r="I19" s="334"/>
      <c r="J19" s="14"/>
      <c r="K19" s="21"/>
      <c r="L19" s="21"/>
      <c r="M19" s="21"/>
      <c r="N19" s="21"/>
    </row>
    <row r="20" spans="1:14">
      <c r="A20" s="334"/>
      <c r="B20" s="332"/>
      <c r="C20" s="332"/>
      <c r="D20" s="14"/>
      <c r="E20" s="14"/>
      <c r="F20" s="14"/>
      <c r="G20" s="14"/>
      <c r="H20" s="14"/>
      <c r="I20" s="335"/>
      <c r="J20" s="14"/>
      <c r="K20" s="21"/>
      <c r="L20" s="21"/>
      <c r="M20" s="21"/>
      <c r="N20" s="21"/>
    </row>
    <row r="21" spans="1:14">
      <c r="A21" s="334"/>
      <c r="B21" s="332"/>
      <c r="C21" s="332"/>
      <c r="D21" s="14"/>
      <c r="E21" s="14"/>
      <c r="F21" s="14"/>
      <c r="G21" s="14"/>
      <c r="H21" s="14"/>
      <c r="I21" s="333"/>
      <c r="J21" s="14"/>
      <c r="K21" s="21"/>
      <c r="L21" s="21"/>
      <c r="M21" s="21"/>
      <c r="N21" s="21"/>
    </row>
    <row r="22" spans="1:14">
      <c r="A22" s="334"/>
      <c r="B22" s="332"/>
      <c r="C22" s="332"/>
      <c r="D22" s="14"/>
      <c r="E22" s="14"/>
      <c r="F22" s="14"/>
      <c r="G22" s="14"/>
      <c r="H22" s="14"/>
      <c r="I22" s="334"/>
      <c r="J22" s="14"/>
      <c r="K22" s="21"/>
      <c r="L22" s="21"/>
      <c r="M22" s="21"/>
      <c r="N22" s="21"/>
    </row>
    <row r="23" spans="1:14">
      <c r="A23" s="335"/>
      <c r="B23" s="332"/>
      <c r="C23" s="332"/>
      <c r="D23" s="14"/>
      <c r="E23" s="14"/>
      <c r="F23" s="14"/>
      <c r="G23" s="14"/>
      <c r="H23" s="14"/>
      <c r="I23" s="335"/>
      <c r="J23" s="14"/>
      <c r="K23" s="21"/>
      <c r="L23" s="21"/>
      <c r="M23" s="21"/>
      <c r="N23" s="21"/>
    </row>
    <row r="24" spans="1:14">
      <c r="A24" s="333" t="s">
        <v>174</v>
      </c>
      <c r="B24" s="332"/>
      <c r="C24" s="332"/>
      <c r="D24" s="14"/>
      <c r="E24" s="14"/>
      <c r="F24" s="14"/>
      <c r="G24" s="14"/>
      <c r="H24" s="14"/>
      <c r="I24" s="333"/>
      <c r="J24" s="14"/>
      <c r="K24" s="21"/>
      <c r="L24" s="21"/>
      <c r="M24" s="21"/>
      <c r="N24" s="21"/>
    </row>
    <row r="25" spans="1:14">
      <c r="A25" s="334"/>
      <c r="B25" s="332"/>
      <c r="C25" s="332"/>
      <c r="D25" s="14"/>
      <c r="E25" s="14"/>
      <c r="F25" s="14"/>
      <c r="G25" s="14"/>
      <c r="H25" s="14"/>
      <c r="I25" s="334"/>
      <c r="J25" s="14"/>
      <c r="K25" s="21"/>
      <c r="L25" s="21"/>
      <c r="M25" s="21"/>
      <c r="N25" s="21"/>
    </row>
    <row r="26" spans="1:14">
      <c r="A26" s="334"/>
      <c r="B26" s="332"/>
      <c r="C26" s="332"/>
      <c r="D26" s="14"/>
      <c r="E26" s="14"/>
      <c r="F26" s="14"/>
      <c r="G26" s="14"/>
      <c r="H26" s="14"/>
      <c r="I26" s="335"/>
      <c r="J26" s="14"/>
      <c r="K26" s="21"/>
      <c r="L26" s="21"/>
      <c r="M26" s="21"/>
      <c r="N26" s="21"/>
    </row>
    <row r="27" spans="1:14">
      <c r="A27" s="334"/>
      <c r="B27" s="332"/>
      <c r="C27" s="332"/>
      <c r="D27" s="14"/>
      <c r="E27" s="14"/>
      <c r="F27" s="14"/>
      <c r="G27" s="14"/>
      <c r="H27" s="14"/>
      <c r="I27" s="333"/>
      <c r="J27" s="14"/>
      <c r="K27" s="21"/>
      <c r="L27" s="21"/>
      <c r="M27" s="21"/>
      <c r="N27" s="21"/>
    </row>
    <row r="28" spans="1:14">
      <c r="A28" s="334"/>
      <c r="B28" s="332"/>
      <c r="C28" s="332"/>
      <c r="D28" s="14"/>
      <c r="E28" s="14"/>
      <c r="F28" s="14"/>
      <c r="G28" s="14"/>
      <c r="H28" s="14"/>
      <c r="I28" s="334"/>
      <c r="J28" s="14"/>
      <c r="K28" s="21"/>
      <c r="L28" s="21"/>
      <c r="M28" s="21"/>
      <c r="N28" s="21"/>
    </row>
    <row r="29" spans="1:14">
      <c r="A29" s="334"/>
      <c r="B29" s="332"/>
      <c r="C29" s="332"/>
      <c r="D29" s="14"/>
      <c r="E29" s="14"/>
      <c r="F29" s="14"/>
      <c r="G29" s="14"/>
      <c r="H29" s="14"/>
      <c r="I29" s="335"/>
      <c r="J29" s="14"/>
      <c r="K29" s="21"/>
      <c r="L29" s="21"/>
      <c r="M29" s="21"/>
      <c r="N29" s="21"/>
    </row>
    <row r="30" spans="1:14">
      <c r="A30" s="334"/>
      <c r="B30" s="332"/>
      <c r="C30" s="332"/>
      <c r="D30" s="14"/>
      <c r="E30" s="14"/>
      <c r="F30" s="14"/>
      <c r="G30" s="14"/>
      <c r="H30" s="14"/>
      <c r="I30" s="333"/>
      <c r="J30" s="14"/>
      <c r="K30" s="21"/>
      <c r="L30" s="21"/>
      <c r="M30" s="21"/>
      <c r="N30" s="21"/>
    </row>
    <row r="31" spans="1:14">
      <c r="A31" s="334"/>
      <c r="B31" s="332"/>
      <c r="C31" s="332"/>
      <c r="D31" s="14"/>
      <c r="E31" s="14"/>
      <c r="F31" s="14"/>
      <c r="G31" s="14"/>
      <c r="H31" s="14"/>
      <c r="I31" s="334"/>
      <c r="J31" s="14"/>
      <c r="K31" s="21"/>
      <c r="L31" s="21"/>
      <c r="M31" s="21"/>
      <c r="N31" s="21"/>
    </row>
    <row r="32" spans="1:14">
      <c r="A32" s="335"/>
      <c r="B32" s="332"/>
      <c r="C32" s="332"/>
      <c r="D32" s="14"/>
      <c r="E32" s="14"/>
      <c r="F32" s="14"/>
      <c r="G32" s="14"/>
      <c r="H32" s="14"/>
      <c r="I32" s="335"/>
      <c r="J32" s="14"/>
      <c r="K32" s="21"/>
      <c r="L32" s="21"/>
      <c r="M32" s="21"/>
      <c r="N32" s="21"/>
    </row>
    <row r="34" spans="1:14" ht="15">
      <c r="A34" s="59" t="s">
        <v>71</v>
      </c>
    </row>
    <row r="35" spans="1:14" ht="14.25">
      <c r="A35" s="339" t="s">
        <v>188</v>
      </c>
      <c r="B35" s="339"/>
      <c r="C35" s="339"/>
      <c r="D35" s="339"/>
      <c r="E35" s="339"/>
      <c r="F35" s="339"/>
      <c r="G35" s="339"/>
      <c r="H35" s="339"/>
      <c r="I35" s="339"/>
      <c r="J35" s="339"/>
      <c r="K35" s="339"/>
      <c r="L35" s="339"/>
      <c r="M35" s="339"/>
      <c r="N35" s="339"/>
    </row>
    <row r="36" spans="1:14" ht="7.5" customHeight="1">
      <c r="A36" s="340"/>
      <c r="B36" s="340"/>
      <c r="C36" s="340"/>
      <c r="D36" s="340"/>
      <c r="E36" s="340"/>
      <c r="F36" s="340"/>
      <c r="G36" s="340"/>
      <c r="H36" s="340"/>
      <c r="I36" s="340"/>
      <c r="J36" s="340"/>
      <c r="K36" s="340"/>
      <c r="L36" s="340"/>
      <c r="M36" s="340"/>
      <c r="N36" s="340"/>
    </row>
    <row r="37" spans="1:14" ht="14.25" customHeight="1">
      <c r="A37" s="238" t="s">
        <v>189</v>
      </c>
      <c r="B37" s="238"/>
      <c r="C37" s="238"/>
      <c r="D37" s="238"/>
      <c r="E37" s="238"/>
      <c r="F37" s="238"/>
      <c r="G37" s="238"/>
      <c r="H37" s="238"/>
      <c r="I37" s="238"/>
      <c r="J37" s="238"/>
      <c r="K37" s="238"/>
      <c r="L37" s="238"/>
      <c r="M37" s="238"/>
      <c r="N37" s="238"/>
    </row>
    <row r="38" spans="1:14">
      <c r="A38" s="238"/>
      <c r="B38" s="238"/>
      <c r="C38" s="238"/>
      <c r="D38" s="238"/>
      <c r="E38" s="238"/>
      <c r="F38" s="238"/>
      <c r="G38" s="238"/>
      <c r="H38" s="238"/>
      <c r="I38" s="238"/>
      <c r="J38" s="238"/>
      <c r="K38" s="238"/>
      <c r="L38" s="238"/>
      <c r="M38" s="238"/>
      <c r="N38" s="238"/>
    </row>
    <row r="39" spans="1:14" ht="8.1" customHeight="1"/>
    <row r="40" spans="1:14">
      <c r="A40" s="341" t="s">
        <v>190</v>
      </c>
      <c r="B40" s="341"/>
      <c r="C40" s="341"/>
      <c r="D40" s="341"/>
      <c r="E40" s="341"/>
      <c r="F40" s="341"/>
      <c r="G40" s="341"/>
      <c r="H40" s="341"/>
      <c r="I40" s="341"/>
      <c r="J40" s="341"/>
      <c r="K40" s="341"/>
      <c r="L40" s="341"/>
      <c r="M40" s="341"/>
      <c r="N40" s="341"/>
    </row>
    <row r="41" spans="1:14" ht="16.5" customHeight="1">
      <c r="A41" s="341"/>
      <c r="B41" s="341"/>
      <c r="C41" s="341"/>
      <c r="D41" s="341"/>
      <c r="E41" s="341"/>
      <c r="F41" s="341"/>
      <c r="G41" s="341"/>
      <c r="H41" s="341"/>
      <c r="I41" s="341"/>
      <c r="J41" s="341"/>
      <c r="K41" s="341"/>
      <c r="L41" s="341"/>
      <c r="M41" s="341"/>
      <c r="N41" s="341"/>
    </row>
    <row r="42" spans="1:14" ht="8.1" customHeight="1"/>
    <row r="43" spans="1:14" ht="12.75" customHeight="1">
      <c r="A43" s="341" t="s">
        <v>191</v>
      </c>
      <c r="B43" s="341"/>
      <c r="C43" s="341"/>
      <c r="D43" s="341"/>
      <c r="E43" s="341"/>
      <c r="F43" s="341"/>
      <c r="G43" s="341"/>
      <c r="H43" s="341"/>
      <c r="I43" s="341"/>
      <c r="J43" s="341"/>
      <c r="K43" s="341"/>
      <c r="L43" s="341"/>
      <c r="M43" s="341"/>
      <c r="N43" s="341"/>
    </row>
    <row r="44" spans="1:14" ht="12.75" customHeight="1">
      <c r="A44" s="341"/>
      <c r="B44" s="341"/>
      <c r="C44" s="341"/>
      <c r="D44" s="341"/>
      <c r="E44" s="341"/>
      <c r="F44" s="341"/>
      <c r="G44" s="341"/>
      <c r="H44" s="341"/>
      <c r="I44" s="341"/>
      <c r="J44" s="341"/>
      <c r="K44" s="341"/>
      <c r="L44" s="341"/>
      <c r="M44" s="341"/>
      <c r="N44" s="341"/>
    </row>
    <row r="45" spans="1:14" ht="12.75" customHeight="1">
      <c r="A45" s="341"/>
      <c r="B45" s="341"/>
      <c r="C45" s="341"/>
      <c r="D45" s="341"/>
      <c r="E45" s="341"/>
      <c r="F45" s="341"/>
      <c r="G45" s="341"/>
      <c r="H45" s="341"/>
      <c r="I45" s="341"/>
      <c r="J45" s="341"/>
      <c r="K45" s="341"/>
      <c r="L45" s="341"/>
      <c r="M45" s="341"/>
      <c r="N45" s="341"/>
    </row>
    <row r="46" spans="1:14" ht="12.75" customHeight="1">
      <c r="A46" s="341"/>
      <c r="B46" s="341"/>
      <c r="C46" s="341"/>
      <c r="D46" s="341"/>
      <c r="E46" s="341"/>
      <c r="F46" s="341"/>
      <c r="G46" s="341"/>
      <c r="H46" s="341"/>
      <c r="I46" s="341"/>
      <c r="J46" s="341"/>
      <c r="K46" s="341"/>
      <c r="L46" s="341"/>
      <c r="M46" s="341"/>
      <c r="N46" s="341"/>
    </row>
    <row r="47" spans="1:14" ht="22.5" customHeight="1">
      <c r="A47" s="341"/>
      <c r="B47" s="341"/>
      <c r="C47" s="341"/>
      <c r="D47" s="341"/>
      <c r="E47" s="341"/>
      <c r="F47" s="341"/>
      <c r="G47" s="341"/>
      <c r="H47" s="341"/>
      <c r="I47" s="341"/>
      <c r="J47" s="341"/>
      <c r="K47" s="341"/>
      <c r="L47" s="341"/>
      <c r="M47" s="341"/>
      <c r="N47" s="341"/>
    </row>
    <row r="48" spans="1:14" ht="8.1" customHeight="1"/>
    <row r="49" spans="1:14" ht="14.25">
      <c r="A49" s="339" t="s">
        <v>192</v>
      </c>
      <c r="B49" s="339"/>
      <c r="C49" s="339"/>
      <c r="D49" s="339"/>
      <c r="E49" s="339"/>
      <c r="F49" s="339"/>
      <c r="G49" s="339"/>
      <c r="H49" s="339"/>
      <c r="I49" s="339"/>
      <c r="J49" s="339"/>
      <c r="K49" s="339"/>
      <c r="L49" s="339"/>
      <c r="M49" s="339"/>
      <c r="N49" s="339"/>
    </row>
    <row r="50" spans="1:14" ht="8.1" customHeight="1"/>
    <row r="51" spans="1:14" ht="14.25">
      <c r="A51" s="339" t="s">
        <v>193</v>
      </c>
      <c r="B51" s="339"/>
      <c r="C51" s="339"/>
      <c r="D51" s="339"/>
      <c r="E51" s="339"/>
      <c r="F51" s="339"/>
      <c r="G51" s="339"/>
      <c r="H51" s="339"/>
      <c r="I51" s="339"/>
      <c r="J51" s="339"/>
      <c r="K51" s="339"/>
      <c r="L51" s="339"/>
      <c r="M51" s="339"/>
      <c r="N51" s="339"/>
    </row>
    <row r="52" spans="1:14" ht="8.1" customHeight="1"/>
    <row r="53" spans="1:14" ht="14.25">
      <c r="A53" s="339" t="s">
        <v>194</v>
      </c>
      <c r="B53" s="339"/>
      <c r="C53" s="339"/>
      <c r="D53" s="339"/>
      <c r="E53" s="339"/>
      <c r="F53" s="339"/>
      <c r="G53" s="339"/>
      <c r="H53" s="339"/>
      <c r="I53" s="339"/>
      <c r="J53" s="339"/>
      <c r="K53" s="339"/>
      <c r="L53" s="339"/>
      <c r="M53" s="339"/>
      <c r="N53" s="339"/>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bf7a2af0-3c4d-462f-a8c1-eded84cc76a1"/>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1fee7bf6-0178-4b90-9348-e91dc6fe0c6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lpstr>'Prilog 1 '!Print_Titles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Anita Vrančić</cp:lastModifiedBy>
  <cp:revision/>
  <cp:lastPrinted>2022-12-30T10:43:03Z</cp:lastPrinted>
  <dcterms:created xsi:type="dcterms:W3CDTF">2010-03-25T12:47:07Z</dcterms:created>
  <dcterms:modified xsi:type="dcterms:W3CDTF">2023-01-18T12:04:12Z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